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ymposia" sheetId="1" r:id="rId3"/>
    <sheet state="visible" name="SAC" sheetId="2" r:id="rId4"/>
    <sheet state="visible" name="chairs" sheetId="3" r:id="rId5"/>
    <sheet state="visible" name="presentation types" sheetId="4" r:id="rId6"/>
    <sheet state="visible" name="country" sheetId="5" r:id="rId7"/>
    <sheet state="visible" name="region" sheetId="6" r:id="rId8"/>
    <sheet state="visible" name="author types" sheetId="7" r:id="rId9"/>
  </sheets>
  <definedNames/>
  <calcPr/>
</workbook>
</file>

<file path=xl/sharedStrings.xml><?xml version="1.0" encoding="utf-8"?>
<sst xmlns="http://schemas.openxmlformats.org/spreadsheetml/2006/main" count="1810" uniqueCount="466">
  <si>
    <t>Year</t>
  </si>
  <si>
    <t>SAC TRACKS</t>
  </si>
  <si>
    <t>ICC 19</t>
  </si>
  <si>
    <t>GC 18</t>
  </si>
  <si>
    <t>ICC 18</t>
  </si>
  <si>
    <t>GC 17</t>
  </si>
  <si>
    <t>ICC 17</t>
  </si>
  <si>
    <t>GC 16</t>
  </si>
  <si>
    <t>ICC 16</t>
  </si>
  <si>
    <t>GC 15</t>
  </si>
  <si>
    <t>ICC 15</t>
  </si>
  <si>
    <t>GC 14</t>
  </si>
  <si>
    <t>ICC 14</t>
  </si>
  <si>
    <t>GC 13</t>
  </si>
  <si>
    <t>ICC 13</t>
  </si>
  <si>
    <t>GC 12</t>
  </si>
  <si>
    <t>ICC 12</t>
  </si>
  <si>
    <t>GC 11</t>
  </si>
  <si>
    <t>ICC 11</t>
  </si>
  <si>
    <t>GC 10</t>
  </si>
  <si>
    <t>ICC 10</t>
  </si>
  <si>
    <t>Number of Tracks</t>
  </si>
  <si>
    <t>CONF</t>
  </si>
  <si>
    <t>Symposium</t>
  </si>
  <si>
    <t>Accepted</t>
  </si>
  <si>
    <t>Submitted</t>
  </si>
  <si>
    <t>Accept Rate</t>
  </si>
  <si>
    <t># Co-Chairs</t>
  </si>
  <si>
    <t>Papers/Chair</t>
  </si>
  <si>
    <t>Access Networks and Systems</t>
  </si>
  <si>
    <t>Comments</t>
  </si>
  <si>
    <t>ICC</t>
  </si>
  <si>
    <t>Ad Hoc and Sensor Networks</t>
  </si>
  <si>
    <t>Big Data</t>
  </si>
  <si>
    <t>AVG.</t>
  </si>
  <si>
    <t>Chairs</t>
  </si>
  <si>
    <t>Wireless Communications</t>
  </si>
  <si>
    <t>Communication and Information System Security</t>
  </si>
  <si>
    <t>Communication QoS, Reliability and Modeling</t>
  </si>
  <si>
    <t>Cognitive Radio and AI-Enabled Networks</t>
  </si>
  <si>
    <t>Communications Software, Services and Multimedia Applications</t>
  </si>
  <si>
    <t>Communications Theory</t>
  </si>
  <si>
    <t>Big Data Networking</t>
  </si>
  <si>
    <t>Green Communications Systems and Networks</t>
  </si>
  <si>
    <t>Cloud Networks</t>
  </si>
  <si>
    <t>Mobile and Wireless Networking</t>
  </si>
  <si>
    <t>Next-Generation Networking and Internet</t>
  </si>
  <si>
    <t>Cloud Communications and Networking</t>
  </si>
  <si>
    <t>Optical Networks and Systems</t>
  </si>
  <si>
    <t>Cloud Computing, Networking, and Storage</t>
  </si>
  <si>
    <t>SAC Access Networks, Systems and Power Line Communications</t>
  </si>
  <si>
    <t>Data Storage and Cloud Computing</t>
  </si>
  <si>
    <t>10 SAC Tracks</t>
  </si>
  <si>
    <t>WC</t>
  </si>
  <si>
    <t>Data Storage</t>
  </si>
  <si>
    <t>Smart Grid Communications</t>
  </si>
  <si>
    <t>X</t>
  </si>
  <si>
    <t>Smart Grid and Power Line Communications</t>
  </si>
  <si>
    <t>Power Line Communications and SmartGrid</t>
  </si>
  <si>
    <t>SAC Big Data</t>
  </si>
  <si>
    <t>Power Line Communications</t>
  </si>
  <si>
    <t>SAC Cloud &amp; Fog Computing, Networking, and Storage</t>
  </si>
  <si>
    <t>E-Health</t>
  </si>
  <si>
    <t>SAC Smart Grid Communications</t>
  </si>
  <si>
    <t>Game Theory for Communications</t>
  </si>
  <si>
    <t>SAC E-Health</t>
  </si>
  <si>
    <t>Human Centric Computing</t>
  </si>
  <si>
    <t>SAC Internet of Things</t>
  </si>
  <si>
    <t>Mobile and Wireless Networks</t>
  </si>
  <si>
    <t>SAC Molecular, Biological and Multi-Scale Communication</t>
  </si>
  <si>
    <t>SAC Satellite and Space Communications</t>
  </si>
  <si>
    <t>SAC Social Networks</t>
  </si>
  <si>
    <t>SAC Tactile Internet</t>
  </si>
  <si>
    <t>SAC TOTAL: 434 submissions</t>
  </si>
  <si>
    <t>Signal Processing for Communications</t>
  </si>
  <si>
    <t>ENTIRE CONFERENCE</t>
  </si>
  <si>
    <t>MWN</t>
  </si>
  <si>
    <t>Internet of Things</t>
  </si>
  <si>
    <t>Millimeter-wave Communications</t>
  </si>
  <si>
    <t>Molecular, Biological and Multi-Scale Communications</t>
  </si>
  <si>
    <t>AHSN</t>
  </si>
  <si>
    <t>Nanoscale, Molecular, and Quantum Networking</t>
  </si>
  <si>
    <t>Optical and Wireless Integration</t>
  </si>
  <si>
    <t>Other Related Technologies</t>
  </si>
  <si>
    <t>P2P Networking</t>
  </si>
  <si>
    <t>Satellite and Space Communications</t>
  </si>
  <si>
    <t>Smart Cities</t>
  </si>
  <si>
    <t>Social Networks</t>
  </si>
  <si>
    <t>Software Defined Networking and Network Functions</t>
  </si>
  <si>
    <t>Tactical Communications and Operations</t>
  </si>
  <si>
    <t>Tactile Internet (NEW)_</t>
  </si>
  <si>
    <t>Vehicular Communications, Networks and Systems</t>
  </si>
  <si>
    <t>Cognitive Radio &amp; Cognitive Networks</t>
  </si>
  <si>
    <t>Green Communications and Computing</t>
  </si>
  <si>
    <t>NGNI</t>
  </si>
  <si>
    <t>Communication &amp; Information System Security</t>
  </si>
  <si>
    <t>CISS</t>
  </si>
  <si>
    <t>GC</t>
  </si>
  <si>
    <t>SPC</t>
  </si>
  <si>
    <t>Communication Theory</t>
  </si>
  <si>
    <t>CT</t>
  </si>
  <si>
    <t>Communication Qos, Reliability &amp; Modeling</t>
  </si>
  <si>
    <t>CQRM</t>
  </si>
  <si>
    <t>Green Communication Systems and Networks</t>
  </si>
  <si>
    <t>GCSN</t>
  </si>
  <si>
    <t>Cognitive Radio and Networks</t>
  </si>
  <si>
    <t>CRN</t>
  </si>
  <si>
    <t>Communication &amp; Information Systems Security</t>
  </si>
  <si>
    <t>Communication QoS, Reliability &amp; Modeling</t>
  </si>
  <si>
    <t>Communication Software, Services and Multimedia Applications</t>
  </si>
  <si>
    <t>ONS</t>
  </si>
  <si>
    <t>CSSMA</t>
  </si>
  <si>
    <t>SAC Access Networks/Systems &amp; Power Line Communications</t>
  </si>
  <si>
    <t xml:space="preserve"> </t>
  </si>
  <si>
    <t>SAC Cloud &amp; Fog/Edge Computing, Networking and Storage</t>
  </si>
  <si>
    <t>Oral Papers</t>
  </si>
  <si>
    <t>Poster Papers</t>
  </si>
  <si>
    <t>SAC e-Health</t>
  </si>
  <si>
    <t>Oral Sessions</t>
  </si>
  <si>
    <t>Poster Sessions</t>
  </si>
  <si>
    <t>2010 GC</t>
  </si>
  <si>
    <t>NGN</t>
  </si>
  <si>
    <t>This spreadsheet is used for GITC to determine the recommended number of symposium chairs</t>
  </si>
  <si>
    <t>SAC Molecular, Biological and Multi-Scale Communications</t>
  </si>
  <si>
    <t>SAC Satellite &amp; Space Communications</t>
  </si>
  <si>
    <t>WN</t>
  </si>
  <si>
    <t>SAC Total: 603 submissions</t>
  </si>
  <si>
    <t>CIS</t>
  </si>
  <si>
    <t>SAC</t>
  </si>
  <si>
    <t>2011 ICC</t>
  </si>
  <si>
    <t>SAC ASN</t>
  </si>
  <si>
    <t>SAC SSC</t>
  </si>
  <si>
    <t>SAC EH</t>
  </si>
  <si>
    <t>CTS</t>
  </si>
  <si>
    <t>WCS</t>
  </si>
  <si>
    <t>WNS</t>
  </si>
  <si>
    <t>AHSM</t>
  </si>
  <si>
    <t>Conference</t>
  </si>
  <si>
    <t>Country</t>
  </si>
  <si>
    <t>Authors-Submitted</t>
  </si>
  <si>
    <t>% of Submissions</t>
  </si>
  <si>
    <t>CSMA</t>
  </si>
  <si>
    <t>Authors-Accepted</t>
  </si>
  <si>
    <t>% of Acceptances</t>
  </si>
  <si>
    <t>Accept Rate (%)</t>
  </si>
  <si>
    <t>USA</t>
  </si>
  <si>
    <t>SAC Millimeter-wave Communications</t>
  </si>
  <si>
    <t>China</t>
  </si>
  <si>
    <t>SAC Access Networks and Systems</t>
  </si>
  <si>
    <t>Canada</t>
  </si>
  <si>
    <t>Japan</t>
  </si>
  <si>
    <t>SAC Data Storage</t>
  </si>
  <si>
    <t>France</t>
  </si>
  <si>
    <t>Italy</t>
  </si>
  <si>
    <t>Korea</t>
  </si>
  <si>
    <t>Germany</t>
  </si>
  <si>
    <t>SAC Social Networking</t>
  </si>
  <si>
    <t>SAC TOTAL: 201/512 for 39.26%</t>
  </si>
  <si>
    <t>UK</t>
  </si>
  <si>
    <t>Taiwan</t>
  </si>
  <si>
    <t>India</t>
  </si>
  <si>
    <t>Australia</t>
  </si>
  <si>
    <t>Spain</t>
  </si>
  <si>
    <t>Hong Kong</t>
  </si>
  <si>
    <t>Region</t>
  </si>
  <si>
    <t>Singapore</t>
  </si>
  <si>
    <t>United States</t>
  </si>
  <si>
    <t>Asia/Pacifc</t>
  </si>
  <si>
    <t>Europe, Middle East, Africa</t>
  </si>
  <si>
    <t>Sweden</t>
  </si>
  <si>
    <t>Latin America</t>
  </si>
  <si>
    <t>Brazil</t>
  </si>
  <si>
    <t>Unknown</t>
  </si>
  <si>
    <t>Greece</t>
  </si>
  <si>
    <t>Portugal</t>
  </si>
  <si>
    <t>Finland</t>
  </si>
  <si>
    <t>Denmark</t>
  </si>
  <si>
    <t>Iran</t>
  </si>
  <si>
    <t>Netherlands</t>
  </si>
  <si>
    <t>Egypt</t>
  </si>
  <si>
    <t>Ireland</t>
  </si>
  <si>
    <t>Poland</t>
  </si>
  <si>
    <t>Turkey</t>
  </si>
  <si>
    <t>Norway</t>
  </si>
  <si>
    <t>SAC Smart Grid and Power Line Communications</t>
  </si>
  <si>
    <t>Pakistan</t>
  </si>
  <si>
    <t>SAC Cloud Computing, Networking, and Storage</t>
  </si>
  <si>
    <t>Tunisia</t>
  </si>
  <si>
    <t>SAC Total: 201/535 for 37.5%</t>
  </si>
  <si>
    <t>Saudi Arabia</t>
  </si>
  <si>
    <t>Belgium</t>
  </si>
  <si>
    <t>New Zealand</t>
  </si>
  <si>
    <t>Austria</t>
  </si>
  <si>
    <t>Qatar</t>
  </si>
  <si>
    <t>Indonesia</t>
  </si>
  <si>
    <t>Hungary</t>
  </si>
  <si>
    <t>Mexico</t>
  </si>
  <si>
    <t>Israel</t>
  </si>
  <si>
    <t>12 SAC Tracks</t>
  </si>
  <si>
    <t>Lebanon</t>
  </si>
  <si>
    <t>SAC Cloud Communications and Networking</t>
  </si>
  <si>
    <t>Author Type</t>
  </si>
  <si>
    <t>Switzerland</t>
  </si>
  <si>
    <t>Student</t>
  </si>
  <si>
    <t>Algeria</t>
  </si>
  <si>
    <t>Russia</t>
  </si>
  <si>
    <t>UAE</t>
  </si>
  <si>
    <t>SAC Powerline Communications</t>
  </si>
  <si>
    <t>Thailand</t>
  </si>
  <si>
    <t>Academia</t>
  </si>
  <si>
    <t>SAC Smart Cities</t>
  </si>
  <si>
    <t>SAC TOTAL: 211/539 for 39.15%</t>
  </si>
  <si>
    <t>Industry</t>
  </si>
  <si>
    <t>Bangladesh</t>
  </si>
  <si>
    <t>NGO</t>
  </si>
  <si>
    <t>Argentina</t>
  </si>
  <si>
    <t>Government</t>
  </si>
  <si>
    <t>South Africa</t>
  </si>
  <si>
    <t>Luxemburg</t>
  </si>
  <si>
    <t>Cyprus</t>
  </si>
  <si>
    <t>Jordan</t>
  </si>
  <si>
    <t>Morocco</t>
  </si>
  <si>
    <t>Malaysia</t>
  </si>
  <si>
    <t>Colombia</t>
  </si>
  <si>
    <t>Macedonia</t>
  </si>
  <si>
    <t>Romania</t>
  </si>
  <si>
    <t>Kuwait</t>
  </si>
  <si>
    <t>Uruguay</t>
  </si>
  <si>
    <t>Serbia</t>
  </si>
  <si>
    <t>Slovenia</t>
  </si>
  <si>
    <t>Bulgaria</t>
  </si>
  <si>
    <t>Sri Lanka</t>
  </si>
  <si>
    <t>Slovakia</t>
  </si>
  <si>
    <t>Nigeria</t>
  </si>
  <si>
    <t>SAC Power Line Communications</t>
  </si>
  <si>
    <t>Equador</t>
  </si>
  <si>
    <t>Puerto Rico</t>
  </si>
  <si>
    <t>Chile</t>
  </si>
  <si>
    <t>Malta</t>
  </si>
  <si>
    <t>Iraq</t>
  </si>
  <si>
    <t>Czech Republic</t>
  </si>
  <si>
    <t>Unkown</t>
  </si>
  <si>
    <t>Yugoslavia</t>
  </si>
  <si>
    <t>Yemen</t>
  </si>
  <si>
    <t>EU</t>
  </si>
  <si>
    <t>Syria</t>
  </si>
  <si>
    <t>Ethiopia</t>
  </si>
  <si>
    <t>Libya</t>
  </si>
  <si>
    <t>Nepal</t>
  </si>
  <si>
    <t>Ukraine</t>
  </si>
  <si>
    <t>Venezuela</t>
  </si>
  <si>
    <t>Oman</t>
  </si>
  <si>
    <t>Palestine</t>
  </si>
  <si>
    <t>11 SAC Tracks</t>
  </si>
  <si>
    <t>SAC Big Data Networking</t>
  </si>
  <si>
    <t>SAC Communications for the Smart Grid</t>
  </si>
  <si>
    <t xml:space="preserve">SAC Data Storage </t>
  </si>
  <si>
    <t>SAC TOTAL: 262/684</t>
  </si>
  <si>
    <t>SAC SDN &amp; NFV</t>
  </si>
  <si>
    <t>Senegal</t>
  </si>
  <si>
    <t>Vietnam</t>
  </si>
  <si>
    <t>Bosnia &amp; Herzegovina</t>
  </si>
  <si>
    <t>SAC Cloud Networks</t>
  </si>
  <si>
    <t>SAC TOTAL: 145 / 371</t>
  </si>
  <si>
    <t>Macao</t>
  </si>
  <si>
    <t>Ecuador</t>
  </si>
  <si>
    <t>Mongolia</t>
  </si>
  <si>
    <t xml:space="preserve">Next-Generation Networking </t>
  </si>
  <si>
    <t>8 SAC Tracks</t>
  </si>
  <si>
    <t>SAC TOTAL: 136 / 346</t>
  </si>
  <si>
    <t>Wireless Networks</t>
  </si>
  <si>
    <t>AdHoc and Sensor Networks</t>
  </si>
  <si>
    <t>Communications and Information System Security</t>
  </si>
  <si>
    <t>Cognitive Radio and Wireless Networks</t>
  </si>
  <si>
    <t>Next-Generation Networking</t>
  </si>
  <si>
    <t>SAC Green Communications and Computing</t>
  </si>
  <si>
    <t>SAC Cloud Computing</t>
  </si>
  <si>
    <t>SAC P2P Networking</t>
  </si>
  <si>
    <t>SAC TOTAL: 188 / 513</t>
  </si>
  <si>
    <t>SAC Software Defined Networking and Network Functions</t>
  </si>
  <si>
    <t>14 SAC Tracks</t>
  </si>
  <si>
    <t>Ad Hoc and Sensor Networking</t>
  </si>
  <si>
    <t>SAC Communications for Smart Grid</t>
  </si>
  <si>
    <t>SAC Data Storage and Cloud Computing</t>
  </si>
  <si>
    <t>SAC Communications for E-Health</t>
  </si>
  <si>
    <t>SAC Green Communications</t>
  </si>
  <si>
    <t>SAC Nanoscale, Molecular, and Quantum Networking</t>
  </si>
  <si>
    <t>SAC TOTAL: 232 / 586</t>
  </si>
  <si>
    <t>Communications QoS, Reliability and Modelling</t>
  </si>
  <si>
    <t>Communications Software, Services and Multimedia</t>
  </si>
  <si>
    <t>Next Generation Networking</t>
  </si>
  <si>
    <t>SAC Green Communication Systems and Networks</t>
  </si>
  <si>
    <t>SAC Human Centric Computing</t>
  </si>
  <si>
    <t>SAC Nanotechnology</t>
  </si>
  <si>
    <t>SAC Satellite &amp; Space Communication</t>
  </si>
  <si>
    <t>SAC TOTAL: 136 / 334</t>
  </si>
  <si>
    <t>Wireless Networking</t>
  </si>
  <si>
    <t>SAC Nanoscale, Molecular, and Quantum Networking Track</t>
  </si>
  <si>
    <t>SAC TOTAL: 146/406</t>
  </si>
  <si>
    <t>9 SAC Tracks</t>
  </si>
  <si>
    <t>SAC Game Theory for Communications</t>
  </si>
  <si>
    <t xml:space="preserve">                 1</t>
  </si>
  <si>
    <t>SAC TOTAL: 120/327</t>
  </si>
  <si>
    <t>Ad-hoc and Sensor Networking</t>
  </si>
  <si>
    <t>Communication and Information Systems Security</t>
  </si>
  <si>
    <t>Communication Software Services and Multimedia Applications</t>
  </si>
  <si>
    <t>SAC Access Systems and Networks</t>
  </si>
  <si>
    <t>SAC Smart Grid</t>
  </si>
  <si>
    <t>SAC Tactical Communications and Operations</t>
  </si>
  <si>
    <t>1</t>
  </si>
  <si>
    <t>SAC TOTAL: 97/245</t>
  </si>
  <si>
    <t>Adhoc, Sensor and Mesh Networking</t>
  </si>
  <si>
    <t>Next Generation Networking and Internet</t>
  </si>
  <si>
    <t>6 SAC TRACKS</t>
  </si>
  <si>
    <t>SAC Green Networks and Communication Systems</t>
  </si>
  <si>
    <t>SAC Power Line Communications and SmartGrid</t>
  </si>
  <si>
    <t>SAC Tactical Communications and Situation Management</t>
  </si>
  <si>
    <t>N/A</t>
  </si>
  <si>
    <t>SAC TOTAL: 89/223</t>
  </si>
  <si>
    <t>SAC Access Networks</t>
  </si>
  <si>
    <t>SAC TOTAL: 61/159</t>
  </si>
  <si>
    <t>Communication &amp; System Security</t>
  </si>
  <si>
    <t>Communication Software, Services, and Multimedia Applications</t>
  </si>
  <si>
    <t>Communications QoS, Reliability, and Modeling</t>
  </si>
  <si>
    <t>SAC Access Network</t>
  </si>
  <si>
    <t>6 SAC Tracks</t>
  </si>
  <si>
    <t>SAC Green Communication Systems and Network</t>
  </si>
  <si>
    <t>SAC TOTAL: 83/234</t>
  </si>
  <si>
    <t>Communications QoS, Reliability and Modeling</t>
  </si>
  <si>
    <t>3 SAC Tracks</t>
  </si>
  <si>
    <t>SAC eHealth</t>
  </si>
  <si>
    <t>SAC TOTAL: 34/90</t>
  </si>
  <si>
    <t>CSSMA Multimedia Analysis, Processing and Communications</t>
  </si>
  <si>
    <t>CSSMA organized into 4 tracks</t>
  </si>
  <si>
    <t>CSSMA Network and Service Management and Provisioning</t>
  </si>
  <si>
    <t>CSSMA Next Generation Services and Service Platforms</t>
  </si>
  <si>
    <t>CSSMA Software and Protocol Technologies for Advanced Service Support</t>
  </si>
  <si>
    <t>CSSMA TOTAL: 73/208</t>
  </si>
  <si>
    <t>SAC Access and Home Networks</t>
  </si>
  <si>
    <t>5 SAC Tracks</t>
  </si>
  <si>
    <t>SAC Cognitive Radio &amp; Cognitive Networks</t>
  </si>
  <si>
    <t>SAC Other Related Technologies</t>
  </si>
  <si>
    <t>SAC TOTAL: 84/259</t>
  </si>
  <si>
    <t>Ad-hoc, Sensor and Mesh Networking</t>
  </si>
  <si>
    <t>Multimedia Communications, Communication Software and Services</t>
  </si>
  <si>
    <t>SAC Cognitive Networks</t>
  </si>
  <si>
    <t>SAC Optical and Wireless Integration</t>
  </si>
  <si>
    <t>SAC Vehicular Communications, Networks and Systems</t>
  </si>
  <si>
    <t>SAC TOTAL: 62/144</t>
  </si>
  <si>
    <t>Wireless and Mobile Networking</t>
  </si>
  <si>
    <t>Ad Hoc, Sensor and Mesh Networking</t>
  </si>
  <si>
    <t>Communications and Information Security</t>
  </si>
  <si>
    <t>Communications QoS, Reliability and Performance Modeling</t>
  </si>
  <si>
    <t>Communications Software and Services</t>
  </si>
  <si>
    <t>SAC Cognitive Radio Networks</t>
  </si>
  <si>
    <t>SAC Consumer Networks</t>
  </si>
  <si>
    <t>SAC Emerging Technologies for Access Systems and Networks</t>
  </si>
  <si>
    <t>SAC TOTAL: 86/277</t>
  </si>
  <si>
    <t>QoS and Modelling</t>
  </si>
  <si>
    <t>Symposium on Selected Areas in Communications</t>
  </si>
  <si>
    <t>SAC not organized into tracks (instead used groups)</t>
  </si>
  <si>
    <t>Computer and Communications Network Security</t>
  </si>
  <si>
    <t>Communications Quality of Service, Reliability, and Performance Modeling</t>
  </si>
  <si>
    <t>Next Generation Networks, Protocols, and Services</t>
  </si>
  <si>
    <t>SAC Cognitive Radio and Networks</t>
  </si>
  <si>
    <t>SAC Emerging Technologies for Access and Home Networks</t>
  </si>
  <si>
    <t>SAC Other Selected Areas in Communications</t>
  </si>
  <si>
    <t>SAC TOTAL: 70/168</t>
  </si>
  <si>
    <t>Advances in Networks &amp; Internet</t>
  </si>
  <si>
    <t xml:space="preserve">Communications QoS, Reliability, and Performance Modeling </t>
  </si>
  <si>
    <t xml:space="preserve">Communication Software and Services </t>
  </si>
  <si>
    <t xml:space="preserve"> Communication Theory </t>
  </si>
  <si>
    <t>GS Data Storage Technologies</t>
  </si>
  <si>
    <t>General Symposium: 5 Tracks</t>
  </si>
  <si>
    <t>GS Multimedia Broadcasting Technologies</t>
  </si>
  <si>
    <t>GS Other Related Technologies</t>
  </si>
  <si>
    <t>GS Power Line Communication</t>
  </si>
  <si>
    <t>GS Satellite and Space Communications</t>
  </si>
  <si>
    <t>GS TOTAL: 43/118</t>
  </si>
  <si>
    <t xml:space="preserve">Information and Network Security </t>
  </si>
  <si>
    <t xml:space="preserve">Signal Processing for Communications </t>
  </si>
  <si>
    <t xml:space="preserve">Wireless Communications </t>
  </si>
  <si>
    <t xml:space="preserve">Wireless Networking </t>
  </si>
  <si>
    <t xml:space="preserve">GS Data Storage </t>
  </si>
  <si>
    <t>5 GS Tracks</t>
  </si>
  <si>
    <t>GS Information, Communication and Network Security</t>
  </si>
  <si>
    <t>GS Other Topics</t>
  </si>
  <si>
    <t>GS Peer-To-Peer Networking</t>
  </si>
  <si>
    <t>GS Powerline Communications</t>
  </si>
  <si>
    <t>GS TOTAL: 106/260</t>
  </si>
  <si>
    <t>Internet Protocol</t>
  </si>
  <si>
    <t>Multimedia Communications, Software and Services</t>
  </si>
  <si>
    <t>Networks and Systems</t>
  </si>
  <si>
    <t>Performance Modeling, QoS and Reliability</t>
  </si>
  <si>
    <t>Signal Processing</t>
  </si>
  <si>
    <t>Communications QoS, Reliability and Performance Modelling</t>
  </si>
  <si>
    <t xml:space="preserve">Communication Theory </t>
  </si>
  <si>
    <t>General Symposium</t>
  </si>
  <si>
    <t>GS not organized into tracks (instead used groups)</t>
  </si>
  <si>
    <t>Multimedia Communications and Home Services</t>
  </si>
  <si>
    <t xml:space="preserve">Network Services and Operation </t>
  </si>
  <si>
    <t xml:space="preserve">Optical Networks and Systems </t>
  </si>
  <si>
    <t xml:space="preserve">Signal Processing and Coding for Data Storage </t>
  </si>
  <si>
    <t xml:space="preserve">Wireless Adhoc and Sensor Networks </t>
  </si>
  <si>
    <t>Advanced Technologies and Protocols for Optical Networks</t>
  </si>
  <si>
    <t>Control and Management of High Performance Networks</t>
  </si>
  <si>
    <t>GC  All Other Topics</t>
  </si>
  <si>
    <t>5 GC TRACKS</t>
  </si>
  <si>
    <t>GC Autonomic Communication/Networking Principles</t>
  </si>
  <si>
    <t>GC Control Theory for Communications and Networking</t>
  </si>
  <si>
    <t>GC Integrated Components and Systems for Communications</t>
  </si>
  <si>
    <t>GC Power-line Communications</t>
  </si>
  <si>
    <t>GC Total: 32/62</t>
  </si>
  <si>
    <t>Internet Services and Enabling Technologies</t>
  </si>
  <si>
    <t>Multimedia Communications</t>
  </si>
  <si>
    <t>Next Generation Networks</t>
  </si>
  <si>
    <t>Network and Information Security Systems</t>
  </si>
  <si>
    <t>Quality, Reliability and Performance Modeling for Emerging Network Services</t>
  </si>
  <si>
    <t>Signal Processing and Coding for Data Storage</t>
  </si>
  <si>
    <t>Signal Processing for Communication</t>
  </si>
  <si>
    <t xml:space="preserve">Wireless Ad Hoc and Sensor Networks </t>
  </si>
  <si>
    <t>World Class Solutions - Networking the Globe</t>
  </si>
  <si>
    <t>Wireless Communications and Networking</t>
  </si>
  <si>
    <t>Network Security and Information Assurance</t>
  </si>
  <si>
    <t>Next Generation Mobile Networks</t>
  </si>
  <si>
    <t xml:space="preserve">Optical Systems and Networks </t>
  </si>
  <si>
    <t>Wireless Ad Hoc and Sensor Networks</t>
  </si>
  <si>
    <t>Advances for Networks &amp; Internet</t>
  </si>
  <si>
    <t>Autonomic Networks</t>
  </si>
  <si>
    <t>Computer &amp; Network Security</t>
  </si>
  <si>
    <t>General Conference</t>
  </si>
  <si>
    <t>GC is not organized into Tracks</t>
  </si>
  <si>
    <t>Photonic Technologies for Communications</t>
  </si>
  <si>
    <t>Multimedia Communication and Home Networking</t>
  </si>
  <si>
    <t>Optical Networking</t>
  </si>
  <si>
    <t>Next Generation Networks for Universal Services</t>
  </si>
  <si>
    <t>Global Internet and Next Generation Networks</t>
  </si>
  <si>
    <t>Optical Communications, Networks, and Systems</t>
  </si>
  <si>
    <t>Security and Network Management</t>
  </si>
  <si>
    <t>Wireless Communications, Networks and Systems</t>
  </si>
  <si>
    <t>Access and Home Networks</t>
  </si>
  <si>
    <t>High-Speed Networks</t>
  </si>
  <si>
    <t>Multimedia Technologies and Services</t>
  </si>
  <si>
    <t>QoS and performance modeling</t>
  </si>
  <si>
    <t>Signal Processing in Communications</t>
  </si>
  <si>
    <t>Wireless communications</t>
  </si>
  <si>
    <t>wireless netoworking</t>
  </si>
  <si>
    <t>Wireless Ad hoc and Sensor Networks</t>
  </si>
  <si>
    <t>GS Communications Security</t>
  </si>
  <si>
    <t>5 GS TRACKS</t>
  </si>
  <si>
    <t>GS Signal Processing for Communications</t>
  </si>
  <si>
    <t>GS Communication Theory</t>
  </si>
  <si>
    <t>GS Next Generation Networks and Internet</t>
  </si>
  <si>
    <t>GS Optical Networking and Systems</t>
  </si>
  <si>
    <t>GS Total: 380/976</t>
  </si>
  <si>
    <t>Advanced Signal Processing for Communications</t>
  </si>
  <si>
    <t>Broadband Wireless and Satellite Communication Systems</t>
  </si>
  <si>
    <t>Communication QoS, Reliability, and Performance Modeling</t>
  </si>
  <si>
    <t>GC : General Conference</t>
  </si>
  <si>
    <t>GC Communication</t>
  </si>
  <si>
    <t>2 GC TRACKS</t>
  </si>
  <si>
    <t>GC Networking</t>
  </si>
  <si>
    <t>GC Total: 254/664</t>
  </si>
  <si>
    <t>Global Services and Infrastructure for Next Generation Networks</t>
  </si>
  <si>
    <t>Next Generation Internet</t>
  </si>
  <si>
    <t>Personal Communication Systems and Wireless LANs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</si>
</sst>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4.0"/>
      <color rgb="FF000000"/>
      <name val="Arial"/>
    </font>
    <font>
      <b/>
      <sz val="14.0"/>
      <color rgb="FF000000"/>
      <name val="Arial"/>
    </font>
    <font>
      <b/>
    </font>
    <font/>
    <font>
      <name val="Arial"/>
    </font>
    <font>
      <b/>
      <name val="Arial"/>
    </font>
    <font>
      <sz val="12.0"/>
      <color rgb="FF000000"/>
      <name val="Calibri"/>
    </font>
    <font>
      <color rgb="FF000000"/>
    </font>
    <font>
      <b/>
      <color rgb="FF000000"/>
    </font>
  </fonts>
  <fills count="1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DDEBF7"/>
        <bgColor rgb="FFDDEBF7"/>
      </patternFill>
    </fill>
    <fill>
      <patternFill patternType="solid">
        <fgColor rgb="FFF4CCCC"/>
        <bgColor rgb="FFF4CCCC"/>
      </patternFill>
    </fill>
    <fill>
      <patternFill patternType="solid">
        <fgColor rgb="FFD9E1F2"/>
        <bgColor rgb="FFD9E1F2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E2EFDA"/>
        <bgColor rgb="FFE2EFDA"/>
      </patternFill>
    </fill>
    <fill>
      <patternFill patternType="solid">
        <fgColor rgb="FF9FC5E8"/>
        <bgColor rgb="FF9FC5E8"/>
      </patternFill>
    </fill>
    <fill>
      <patternFill patternType="solid">
        <fgColor rgb="FFD0E0E3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3" fontId="3" numFmtId="0" xfId="0" applyAlignment="1" applyBorder="1" applyFill="1" applyFont="1">
      <alignment readingOrder="0"/>
    </xf>
    <xf borderId="1" fillId="0" fontId="2" numFmtId="0" xfId="0" applyAlignment="1" applyBorder="1" applyFont="1">
      <alignment horizontal="right" readingOrder="0" shrinkToFit="0" vertical="bottom" wrapText="0"/>
    </xf>
    <xf borderId="1" fillId="3" fontId="3" numFmtId="4" xfId="0" applyAlignment="1" applyBorder="1" applyFont="1" applyNumberFormat="1">
      <alignment readingOrder="0"/>
    </xf>
    <xf borderId="1" fillId="4" fontId="1" numFmtId="0" xfId="0" applyAlignment="1" applyBorder="1" applyFill="1" applyFont="1">
      <alignment readingOrder="0" shrinkToFit="0" vertical="bottom" wrapText="0"/>
    </xf>
    <xf borderId="0" fillId="0" fontId="4" numFmtId="0" xfId="0" applyAlignment="1" applyFont="1">
      <alignment readingOrder="0"/>
    </xf>
    <xf borderId="1" fillId="4" fontId="1" numFmtId="0" xfId="0" applyAlignment="1" applyBorder="1" applyFont="1">
      <alignment horizontal="right" readingOrder="0" shrinkToFit="0" vertical="bottom" wrapText="0"/>
    </xf>
    <xf borderId="1" fillId="5" fontId="5" numFmtId="0" xfId="0" applyAlignment="1" applyBorder="1" applyFill="1" applyFont="1">
      <alignment horizontal="right" readingOrder="0"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4" fontId="1" numFmtId="0" xfId="0" applyAlignment="1" applyBorder="1" applyFont="1">
      <alignment shrinkToFit="0" vertical="bottom" wrapText="0"/>
    </xf>
    <xf borderId="1" fillId="5" fontId="4" numFmtId="10" xfId="0" applyBorder="1" applyFont="1" applyNumberFormat="1"/>
    <xf borderId="1" fillId="5" fontId="4" numFmtId="0" xfId="0" applyAlignment="1" applyBorder="1" applyFont="1">
      <alignment readingOrder="0"/>
    </xf>
    <xf borderId="1" fillId="2" fontId="1" numFmtId="0" xfId="0" applyAlignment="1" applyBorder="1" applyFont="1">
      <alignment readingOrder="0" shrinkToFit="0" vertical="bottom" wrapText="0"/>
    </xf>
    <xf borderId="1" fillId="5" fontId="4" numFmtId="4" xfId="0" applyBorder="1" applyFont="1" applyNumberFormat="1"/>
    <xf borderId="1" fillId="5" fontId="4" numFmtId="0" xfId="0" applyBorder="1" applyFont="1"/>
    <xf borderId="1" fillId="2" fontId="1" numFmtId="0" xfId="0" applyAlignment="1" applyBorder="1" applyFont="1">
      <alignment horizontal="right" readingOrder="0" shrinkToFit="0" vertical="bottom" wrapText="0"/>
    </xf>
    <xf borderId="1" fillId="4" fontId="1" numFmtId="0" xfId="0" applyAlignment="1" applyBorder="1" applyFont="1">
      <alignment horizontal="right" readingOrder="0" vertical="bottom"/>
    </xf>
    <xf borderId="1" fillId="5" fontId="4" numFmtId="0" xfId="0" applyAlignment="1" applyBorder="1" applyFont="1">
      <alignment readingOrder="0"/>
    </xf>
    <xf borderId="1" fillId="4" fontId="1" numFmtId="1" xfId="0" applyAlignment="1" applyBorder="1" applyFont="1" applyNumberFormat="1">
      <alignment horizontal="right" readingOrder="0" shrinkToFit="0" vertical="bottom" wrapText="0"/>
    </xf>
    <xf borderId="1" fillId="6" fontId="1" numFmtId="0" xfId="0" applyAlignment="1" applyBorder="1" applyFill="1" applyFont="1">
      <alignment readingOrder="0" shrinkToFit="0" vertical="bottom" wrapText="0"/>
    </xf>
    <xf borderId="1" fillId="6" fontId="1" numFmtId="0" xfId="0" applyAlignment="1" applyBorder="1" applyFont="1">
      <alignment shrinkToFit="0" vertical="bottom" wrapText="0"/>
    </xf>
    <xf borderId="1" fillId="7" fontId="6" numFmtId="0" xfId="0" applyAlignment="1" applyBorder="1" applyFill="1" applyFont="1">
      <alignment horizontal="right" readingOrder="0" shrinkToFit="0" vertical="bottom" wrapText="0"/>
    </xf>
    <xf borderId="1" fillId="7" fontId="6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horizontal="right" readingOrder="0" vertical="bottom"/>
    </xf>
    <xf borderId="1" fillId="7" fontId="3" numFmtId="10" xfId="0" applyBorder="1" applyFont="1" applyNumberFormat="1"/>
    <xf borderId="1" fillId="7" fontId="4" numFmtId="0" xfId="0" applyAlignment="1" applyBorder="1" applyFont="1">
      <alignment readingOrder="0"/>
    </xf>
    <xf borderId="1" fillId="2" fontId="1" numFmtId="1" xfId="0" applyAlignment="1" applyBorder="1" applyFont="1" applyNumberFormat="1">
      <alignment horizontal="right" readingOrder="0" shrinkToFit="0" vertical="bottom" wrapText="0"/>
    </xf>
    <xf borderId="1" fillId="6" fontId="1" numFmtId="0" xfId="0" applyAlignment="1" applyBorder="1" applyFont="1">
      <alignment horizontal="right" readingOrder="0" shrinkToFit="0" vertical="bottom" wrapText="0"/>
    </xf>
    <xf borderId="1" fillId="6" fontId="1" numFmtId="0" xfId="0" applyAlignment="1" applyBorder="1" applyFont="1">
      <alignment horizontal="right" readingOrder="0" vertical="bottom"/>
    </xf>
    <xf borderId="1" fillId="8" fontId="1" numFmtId="0" xfId="0" applyAlignment="1" applyBorder="1" applyFill="1" applyFont="1">
      <alignment horizontal="right" readingOrder="0" shrinkToFit="0" vertical="bottom" wrapText="0"/>
    </xf>
    <xf borderId="1" fillId="7" fontId="4" numFmtId="4" xfId="0" applyBorder="1" applyFont="1" applyNumberFormat="1"/>
    <xf borderId="1" fillId="7" fontId="4" numFmtId="0" xfId="0" applyBorder="1" applyFont="1"/>
    <xf borderId="1" fillId="8" fontId="1" numFmtId="0" xfId="0" applyAlignment="1" applyBorder="1" applyFont="1">
      <alignment horizontal="right" readingOrder="0" shrinkToFit="0" vertical="bottom" wrapText="0"/>
    </xf>
    <xf borderId="1" fillId="9" fontId="1" numFmtId="0" xfId="0" applyAlignment="1" applyBorder="1" applyFill="1" applyFont="1">
      <alignment readingOrder="0" shrinkToFit="0" vertical="bottom" wrapText="0"/>
    </xf>
    <xf borderId="1" fillId="9" fontId="1" numFmtId="0" xfId="0" applyAlignment="1" applyBorder="1" applyFont="1">
      <alignment shrinkToFit="0" vertical="bottom" wrapText="0"/>
    </xf>
    <xf borderId="1" fillId="9" fontId="1" numFmtId="0" xfId="0" applyAlignment="1" applyBorder="1" applyFont="1">
      <alignment horizontal="right" readingOrder="0" shrinkToFit="0" vertical="bottom" wrapText="0"/>
    </xf>
    <xf borderId="1" fillId="8" fontId="1" numFmtId="1" xfId="0" applyAlignment="1" applyBorder="1" applyFont="1" applyNumberFormat="1">
      <alignment horizontal="right" readingOrder="0" shrinkToFit="0" vertical="bottom" wrapText="0"/>
    </xf>
    <xf borderId="1" fillId="8" fontId="5" numFmtId="0" xfId="0" applyAlignment="1" applyBorder="1" applyFont="1">
      <alignment horizontal="right" readingOrder="0" shrinkToFit="0" vertical="bottom" wrapText="0"/>
    </xf>
    <xf borderId="1" fillId="8" fontId="5" numFmtId="0" xfId="0" applyAlignment="1" applyBorder="1" applyFont="1">
      <alignment readingOrder="0" shrinkToFit="0" vertical="bottom" wrapText="0"/>
    </xf>
    <xf borderId="1" fillId="8" fontId="4" numFmtId="10" xfId="0" applyBorder="1" applyFont="1" applyNumberFormat="1"/>
    <xf borderId="1" fillId="8" fontId="4" numFmtId="0" xfId="0" applyAlignment="1" applyBorder="1" applyFont="1">
      <alignment readingOrder="0"/>
    </xf>
    <xf borderId="1" fillId="8" fontId="4" numFmtId="4" xfId="0" applyBorder="1" applyFont="1" applyNumberFormat="1"/>
    <xf borderId="1" fillId="8" fontId="4" numFmtId="0" xfId="0" applyBorder="1" applyFont="1"/>
    <xf borderId="1" fillId="2" fontId="1" numFmtId="0" xfId="0" applyAlignment="1" applyBorder="1" applyFont="1">
      <alignment horizontal="right" readingOrder="0" shrinkToFit="0" vertical="bottom" wrapText="0"/>
    </xf>
    <xf borderId="0" fillId="0" fontId="7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right" readingOrder="0" shrinkToFit="0" vertical="bottom" wrapText="0"/>
    </xf>
    <xf borderId="0" fillId="0" fontId="4" numFmtId="10" xfId="0" applyFont="1" applyNumberFormat="1"/>
    <xf borderId="1" fillId="10" fontId="6" numFmtId="0" xfId="0" applyAlignment="1" applyBorder="1" applyFill="1" applyFont="1">
      <alignment horizontal="right" readingOrder="0" shrinkToFit="0" vertical="bottom" wrapText="0"/>
    </xf>
    <xf borderId="1" fillId="10" fontId="6" numFmtId="0" xfId="0" applyAlignment="1" applyBorder="1" applyFont="1">
      <alignment readingOrder="0" shrinkToFit="0" vertical="bottom" wrapText="0"/>
    </xf>
    <xf borderId="1" fillId="10" fontId="4" numFmtId="10" xfId="0" applyBorder="1" applyFont="1" applyNumberFormat="1"/>
    <xf borderId="1" fillId="10" fontId="4" numFmtId="0" xfId="0" applyAlignment="1" applyBorder="1" applyFont="1">
      <alignment readingOrder="0"/>
    </xf>
    <xf borderId="1" fillId="10" fontId="4" numFmtId="4" xfId="0" applyBorder="1" applyFont="1" applyNumberFormat="1"/>
    <xf borderId="1" fillId="10" fontId="4" numFmtId="0" xfId="0" applyBorder="1" applyFont="1"/>
    <xf borderId="0" fillId="0" fontId="3" numFmtId="9" xfId="0" applyAlignment="1" applyFont="1" applyNumberFormat="1">
      <alignment readingOrder="0"/>
    </xf>
    <xf borderId="0" fillId="0" fontId="4" numFmtId="10" xfId="0" applyAlignment="1" applyFont="1" applyNumberFormat="1">
      <alignment readingOrder="0"/>
    </xf>
    <xf borderId="0" fillId="0" fontId="4" numFmtId="1" xfId="0" applyAlignment="1" applyFont="1" applyNumberFormat="1">
      <alignment readingOrder="0"/>
    </xf>
    <xf borderId="1" fillId="8" fontId="4" numFmtId="0" xfId="0" applyAlignment="1" applyBorder="1" applyFont="1">
      <alignment horizontal="right" readingOrder="0" shrinkToFit="0" vertical="bottom" wrapText="0"/>
    </xf>
    <xf borderId="1" fillId="8" fontId="4" numFmtId="0" xfId="0" applyAlignment="1" applyBorder="1" applyFont="1">
      <alignment readingOrder="0" shrinkToFit="0" vertical="bottom" wrapText="0"/>
    </xf>
    <xf borderId="0" fillId="0" fontId="4" numFmtId="1" xfId="0" applyFont="1" applyNumberFormat="1"/>
    <xf borderId="1" fillId="10" fontId="3" numFmtId="0" xfId="0" applyAlignment="1" applyBorder="1" applyFont="1">
      <alignment horizontal="right" readingOrder="0" shrinkToFit="0" vertical="bottom" wrapText="0"/>
    </xf>
    <xf borderId="1" fillId="10" fontId="3" numFmtId="0" xfId="0" applyAlignment="1" applyBorder="1" applyFont="1">
      <alignment readingOrder="0" shrinkToFit="0" vertical="bottom" wrapText="0"/>
    </xf>
    <xf borderId="1" fillId="10" fontId="3" numFmtId="10" xfId="0" applyBorder="1" applyFont="1" applyNumberFormat="1"/>
    <xf borderId="1" fillId="10" fontId="3" numFmtId="4" xfId="0" applyBorder="1" applyFont="1" applyNumberFormat="1"/>
    <xf borderId="1" fillId="10" fontId="3" numFmtId="0" xfId="0" applyBorder="1" applyFont="1"/>
    <xf borderId="1" fillId="5" fontId="4" numFmtId="0" xfId="0" applyAlignment="1" applyBorder="1" applyFont="1">
      <alignment horizontal="right" readingOrder="0" shrinkToFit="0" vertical="bottom" wrapText="0"/>
    </xf>
    <xf borderId="1" fillId="5" fontId="4" numFmtId="0" xfId="0" applyAlignment="1" applyBorder="1" applyFont="1">
      <alignment readingOrder="0" shrinkToFit="0" vertical="bottom" wrapText="0"/>
    </xf>
    <xf borderId="1" fillId="7" fontId="3" numFmtId="0" xfId="0" applyAlignment="1" applyBorder="1" applyFont="1">
      <alignment horizontal="right" readingOrder="0" shrinkToFit="0" vertical="bottom" wrapText="0"/>
    </xf>
    <xf borderId="1" fillId="7" fontId="3" numFmtId="0" xfId="0" applyAlignment="1" applyBorder="1" applyFont="1">
      <alignment readingOrder="0" shrinkToFit="0" vertical="bottom" wrapText="0"/>
    </xf>
    <xf borderId="1" fillId="7" fontId="3" numFmtId="0" xfId="0" applyAlignment="1" applyBorder="1" applyFont="1">
      <alignment readingOrder="0"/>
    </xf>
    <xf borderId="1" fillId="7" fontId="3" numFmtId="4" xfId="0" applyBorder="1" applyFont="1" applyNumberFormat="1"/>
    <xf borderId="1" fillId="7" fontId="3" numFmtId="0" xfId="0" applyBorder="1" applyFont="1"/>
    <xf borderId="1" fillId="8" fontId="4" numFmtId="0" xfId="0" applyAlignment="1" applyBorder="1" applyFont="1">
      <alignment readingOrder="0"/>
    </xf>
    <xf borderId="1" fillId="8" fontId="4" numFmtId="49" xfId="0" applyAlignment="1" applyBorder="1" applyFont="1" applyNumberFormat="1">
      <alignment readingOrder="0"/>
    </xf>
    <xf borderId="1" fillId="5" fontId="4" numFmtId="49" xfId="0" applyAlignment="1" applyBorder="1" applyFont="1" applyNumberFormat="1">
      <alignment readingOrder="0"/>
    </xf>
    <xf borderId="1" fillId="8" fontId="4" numFmtId="0" xfId="0" applyAlignment="1" applyBorder="1" applyFont="1">
      <alignment horizontal="right" readingOrder="0"/>
    </xf>
    <xf borderId="1" fillId="8" fontId="3" numFmtId="4" xfId="0" applyBorder="1" applyFont="1" applyNumberFormat="1"/>
    <xf borderId="1" fillId="5" fontId="8" numFmtId="0" xfId="0" applyAlignment="1" applyBorder="1" applyFont="1">
      <alignment horizontal="right" readingOrder="0" shrinkToFit="0" vertical="bottom" wrapText="0"/>
    </xf>
    <xf borderId="1" fillId="5" fontId="8" numFmtId="0" xfId="0" applyAlignment="1" applyBorder="1" applyFont="1">
      <alignment readingOrder="0" shrinkToFit="0" vertical="bottom" wrapText="0"/>
    </xf>
    <xf borderId="1" fillId="5" fontId="4" numFmtId="0" xfId="0" applyAlignment="1" applyBorder="1" applyFont="1">
      <alignment readingOrder="0" shrinkToFit="0" wrapText="1"/>
    </xf>
    <xf borderId="1" fillId="10" fontId="3" numFmtId="0" xfId="0" applyAlignment="1" applyBorder="1" applyFont="1">
      <alignment readingOrder="0"/>
    </xf>
    <xf borderId="1" fillId="10" fontId="8" numFmtId="0" xfId="0" applyAlignment="1" applyBorder="1" applyFont="1">
      <alignment readingOrder="0"/>
    </xf>
    <xf borderId="1" fillId="10" fontId="9" numFmtId="0" xfId="0" applyAlignment="1" applyBorder="1" applyFont="1">
      <alignment readingOrder="0" shrinkToFit="0" vertical="bottom" wrapText="0"/>
    </xf>
    <xf borderId="1" fillId="10" fontId="9" numFmtId="10" xfId="0" applyBorder="1" applyFont="1" applyNumberFormat="1"/>
    <xf borderId="1" fillId="7" fontId="8" numFmtId="0" xfId="0" applyAlignment="1" applyBorder="1" applyFont="1">
      <alignment readingOrder="0"/>
    </xf>
    <xf borderId="1" fillId="7" fontId="4" numFmtId="0" xfId="0" applyAlignment="1" applyBorder="1" applyFont="1">
      <alignment readingOrder="0"/>
    </xf>
    <xf borderId="1" fillId="7" fontId="9" numFmtId="0" xfId="0" applyAlignment="1" applyBorder="1" applyFont="1">
      <alignment readingOrder="0" shrinkToFit="0" vertical="bottom" wrapText="0"/>
    </xf>
    <xf borderId="1" fillId="7" fontId="4" numFmtId="10" xfId="0" applyBorder="1" applyFont="1" applyNumberFormat="1"/>
    <xf borderId="1" fillId="10" fontId="4" numFmtId="0" xfId="0" applyAlignment="1" applyBorder="1" applyFont="1">
      <alignment readingOrder="0"/>
    </xf>
    <xf borderId="1" fillId="11" fontId="4" numFmtId="0" xfId="0" applyAlignment="1" applyBorder="1" applyFill="1" applyFont="1">
      <alignment readingOrder="0"/>
    </xf>
    <xf borderId="1" fillId="12" fontId="4" numFmtId="0" xfId="0" applyAlignment="1" applyBorder="1" applyFill="1" applyFont="1">
      <alignment readingOrder="0"/>
    </xf>
    <xf borderId="1" fillId="13" fontId="4" numFmtId="0" xfId="0" applyAlignment="1" applyBorder="1" applyFill="1" applyFont="1">
      <alignment readingOrder="0"/>
    </xf>
    <xf borderId="0" fillId="14" fontId="4" numFmtId="10" xfId="0" applyFill="1" applyFont="1" applyNumberFormat="1"/>
    <xf borderId="0" fillId="0" fontId="4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6.14"/>
    <col customWidth="1" min="3" max="3" width="64.71"/>
    <col customWidth="1" min="4" max="4" width="9.14"/>
    <col customWidth="1" min="5" max="5" width="10.14"/>
    <col customWidth="1" min="6" max="6" width="11.86"/>
    <col customWidth="1" min="7" max="7" width="11.57"/>
    <col customWidth="1" min="8" max="8" width="12.57"/>
    <col customWidth="1" min="9" max="9" width="31.43"/>
  </cols>
  <sheetData>
    <row r="1">
      <c r="A1" s="3" t="s">
        <v>0</v>
      </c>
      <c r="B1" s="3" t="s">
        <v>22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5" t="s">
        <v>28</v>
      </c>
      <c r="I1" s="3" t="s">
        <v>30</v>
      </c>
      <c r="L1" s="7"/>
    </row>
    <row r="2">
      <c r="A2" s="9">
        <v>2020.0</v>
      </c>
      <c r="B2" s="10" t="s">
        <v>31</v>
      </c>
      <c r="C2" s="10" t="s">
        <v>32</v>
      </c>
      <c r="D2" s="10"/>
      <c r="E2" s="9">
        <v>143.0</v>
      </c>
      <c r="F2" s="13">
        <f t="shared" ref="F2:F211" si="1">D2/E2</f>
        <v>0</v>
      </c>
      <c r="G2" s="14"/>
      <c r="H2" s="16"/>
      <c r="I2" s="17"/>
      <c r="J2" s="7"/>
    </row>
    <row r="3">
      <c r="A3" s="9">
        <v>2020.0</v>
      </c>
      <c r="B3" s="10" t="s">
        <v>31</v>
      </c>
      <c r="C3" s="10" t="s">
        <v>37</v>
      </c>
      <c r="D3" s="10"/>
      <c r="E3" s="9">
        <v>220.0</v>
      </c>
      <c r="F3" s="13">
        <f t="shared" si="1"/>
        <v>0</v>
      </c>
      <c r="G3" s="14"/>
      <c r="H3" s="16"/>
      <c r="I3" s="17"/>
      <c r="J3" s="7"/>
    </row>
    <row r="4">
      <c r="A4" s="9">
        <v>2020.0</v>
      </c>
      <c r="B4" s="10" t="s">
        <v>31</v>
      </c>
      <c r="C4" s="10" t="s">
        <v>38</v>
      </c>
      <c r="D4" s="10"/>
      <c r="E4" s="9">
        <v>155.0</v>
      </c>
      <c r="F4" s="13">
        <f t="shared" si="1"/>
        <v>0</v>
      </c>
      <c r="G4" s="14"/>
      <c r="H4" s="16"/>
      <c r="I4" s="17"/>
      <c r="J4" s="7"/>
    </row>
    <row r="5">
      <c r="A5" s="9">
        <v>2020.0</v>
      </c>
      <c r="B5" s="10" t="s">
        <v>31</v>
      </c>
      <c r="C5" s="10" t="s">
        <v>39</v>
      </c>
      <c r="D5" s="10"/>
      <c r="E5" s="9">
        <v>51.0</v>
      </c>
      <c r="F5" s="13">
        <f t="shared" si="1"/>
        <v>0</v>
      </c>
      <c r="G5" s="14"/>
      <c r="H5" s="16"/>
      <c r="I5" s="17"/>
      <c r="J5" s="7"/>
    </row>
    <row r="6">
      <c r="A6" s="9">
        <v>2020.0</v>
      </c>
      <c r="B6" s="10" t="s">
        <v>31</v>
      </c>
      <c r="C6" s="10" t="s">
        <v>40</v>
      </c>
      <c r="D6" s="10"/>
      <c r="E6" s="9">
        <v>87.0</v>
      </c>
      <c r="F6" s="13">
        <f t="shared" si="1"/>
        <v>0</v>
      </c>
      <c r="G6" s="14"/>
      <c r="H6" s="16"/>
      <c r="I6" s="17"/>
      <c r="J6" s="7"/>
    </row>
    <row r="7">
      <c r="A7" s="9">
        <v>2020.0</v>
      </c>
      <c r="B7" s="10" t="s">
        <v>31</v>
      </c>
      <c r="C7" s="10" t="s">
        <v>41</v>
      </c>
      <c r="D7" s="10"/>
      <c r="E7" s="9">
        <v>119.0</v>
      </c>
      <c r="F7" s="13">
        <f t="shared" si="1"/>
        <v>0</v>
      </c>
      <c r="G7" s="14"/>
      <c r="H7" s="16"/>
      <c r="I7" s="17"/>
      <c r="J7" s="7"/>
    </row>
    <row r="8">
      <c r="A8" s="9">
        <v>2020.0</v>
      </c>
      <c r="B8" s="10" t="s">
        <v>31</v>
      </c>
      <c r="C8" s="10" t="s">
        <v>43</v>
      </c>
      <c r="D8" s="10"/>
      <c r="E8" s="9">
        <v>56.0</v>
      </c>
      <c r="F8" s="13">
        <f t="shared" si="1"/>
        <v>0</v>
      </c>
      <c r="G8" s="14"/>
      <c r="H8" s="16"/>
      <c r="I8" s="17"/>
      <c r="J8" s="7"/>
    </row>
    <row r="9">
      <c r="A9" s="9">
        <v>2020.0</v>
      </c>
      <c r="B9" s="10" t="s">
        <v>31</v>
      </c>
      <c r="C9" s="10" t="s">
        <v>45</v>
      </c>
      <c r="D9" s="10"/>
      <c r="E9" s="9">
        <v>148.0</v>
      </c>
      <c r="F9" s="13">
        <f t="shared" si="1"/>
        <v>0</v>
      </c>
      <c r="G9" s="14"/>
      <c r="H9" s="16"/>
      <c r="I9" s="17"/>
      <c r="J9" s="7"/>
    </row>
    <row r="10">
      <c r="A10" s="9">
        <v>2020.0</v>
      </c>
      <c r="B10" s="10" t="s">
        <v>31</v>
      </c>
      <c r="C10" s="10" t="s">
        <v>46</v>
      </c>
      <c r="D10" s="10"/>
      <c r="E10" s="9">
        <v>181.0</v>
      </c>
      <c r="F10" s="13">
        <f t="shared" si="1"/>
        <v>0</v>
      </c>
      <c r="G10" s="14"/>
      <c r="H10" s="16"/>
      <c r="I10" s="17"/>
      <c r="J10" s="7"/>
    </row>
    <row r="11">
      <c r="A11" s="9">
        <v>2020.0</v>
      </c>
      <c r="B11" s="10" t="s">
        <v>31</v>
      </c>
      <c r="C11" s="10" t="s">
        <v>48</v>
      </c>
      <c r="D11" s="10"/>
      <c r="E11" s="9">
        <v>54.0</v>
      </c>
      <c r="F11" s="13">
        <f t="shared" si="1"/>
        <v>0</v>
      </c>
      <c r="G11" s="14"/>
      <c r="H11" s="16"/>
      <c r="I11" s="17"/>
      <c r="J11" s="7"/>
    </row>
    <row r="12">
      <c r="A12" s="9">
        <v>2020.0</v>
      </c>
      <c r="B12" s="10" t="s">
        <v>31</v>
      </c>
      <c r="C12" s="10" t="s">
        <v>50</v>
      </c>
      <c r="D12" s="10"/>
      <c r="E12" s="9">
        <v>17.0</v>
      </c>
      <c r="F12" s="13">
        <f t="shared" si="1"/>
        <v>0</v>
      </c>
      <c r="G12" s="14"/>
      <c r="H12" s="16"/>
      <c r="I12" s="20" t="s">
        <v>52</v>
      </c>
      <c r="J12" s="7"/>
    </row>
    <row r="13">
      <c r="A13" s="9">
        <v>2020.0</v>
      </c>
      <c r="B13" s="10" t="s">
        <v>31</v>
      </c>
      <c r="C13" s="10" t="s">
        <v>59</v>
      </c>
      <c r="D13" s="10"/>
      <c r="E13" s="9">
        <v>45.0</v>
      </c>
      <c r="F13" s="13">
        <f t="shared" si="1"/>
        <v>0</v>
      </c>
      <c r="G13" s="14"/>
      <c r="H13" s="16"/>
      <c r="I13" s="17"/>
      <c r="J13" s="7"/>
    </row>
    <row r="14">
      <c r="A14" s="9">
        <v>2020.0</v>
      </c>
      <c r="B14" s="10" t="s">
        <v>31</v>
      </c>
      <c r="C14" s="10" t="s">
        <v>61</v>
      </c>
      <c r="D14" s="10"/>
      <c r="E14" s="9">
        <v>72.0</v>
      </c>
      <c r="F14" s="13">
        <f t="shared" si="1"/>
        <v>0</v>
      </c>
      <c r="G14" s="14"/>
      <c r="H14" s="16"/>
      <c r="I14" s="17"/>
      <c r="J14" s="7"/>
    </row>
    <row r="15">
      <c r="A15" s="9">
        <v>2020.0</v>
      </c>
      <c r="B15" s="10" t="s">
        <v>31</v>
      </c>
      <c r="C15" s="10" t="s">
        <v>63</v>
      </c>
      <c r="D15" s="10"/>
      <c r="E15" s="9">
        <v>18.0</v>
      </c>
      <c r="F15" s="13">
        <f t="shared" si="1"/>
        <v>0</v>
      </c>
      <c r="G15" s="14"/>
      <c r="H15" s="16"/>
      <c r="I15" s="17"/>
      <c r="J15" s="7"/>
    </row>
    <row r="16">
      <c r="A16" s="9">
        <v>2020.0</v>
      </c>
      <c r="B16" s="10" t="s">
        <v>31</v>
      </c>
      <c r="C16" s="10" t="s">
        <v>65</v>
      </c>
      <c r="D16" s="10"/>
      <c r="E16" s="9">
        <v>53.0</v>
      </c>
      <c r="F16" s="13">
        <f t="shared" si="1"/>
        <v>0</v>
      </c>
      <c r="G16" s="14"/>
      <c r="H16" s="16"/>
      <c r="I16" s="17"/>
      <c r="J16" s="7"/>
    </row>
    <row r="17">
      <c r="A17" s="9">
        <v>2020.0</v>
      </c>
      <c r="B17" s="10" t="s">
        <v>31</v>
      </c>
      <c r="C17" s="10" t="s">
        <v>67</v>
      </c>
      <c r="D17" s="10"/>
      <c r="E17" s="9">
        <v>116.0</v>
      </c>
      <c r="F17" s="13">
        <f t="shared" si="1"/>
        <v>0</v>
      </c>
      <c r="G17" s="14"/>
      <c r="H17" s="16"/>
      <c r="I17" s="17"/>
      <c r="J17" s="7"/>
    </row>
    <row r="18">
      <c r="A18" s="9">
        <v>2020.0</v>
      </c>
      <c r="B18" s="10" t="s">
        <v>31</v>
      </c>
      <c r="C18" s="10" t="s">
        <v>69</v>
      </c>
      <c r="D18" s="10"/>
      <c r="E18" s="9">
        <v>25.0</v>
      </c>
      <c r="F18" s="13">
        <f t="shared" si="1"/>
        <v>0</v>
      </c>
      <c r="G18" s="14"/>
      <c r="H18" s="16"/>
      <c r="I18" s="17"/>
      <c r="J18" s="7"/>
    </row>
    <row r="19">
      <c r="A19" s="9">
        <v>2020.0</v>
      </c>
      <c r="B19" s="10" t="s">
        <v>31</v>
      </c>
      <c r="C19" s="10" t="s">
        <v>70</v>
      </c>
      <c r="D19" s="10"/>
      <c r="E19" s="9">
        <v>45.0</v>
      </c>
      <c r="F19" s="13">
        <f t="shared" si="1"/>
        <v>0</v>
      </c>
      <c r="G19" s="14"/>
      <c r="H19" s="16"/>
      <c r="I19" s="17"/>
      <c r="J19" s="7"/>
    </row>
    <row r="20">
      <c r="A20" s="9">
        <v>2020.0</v>
      </c>
      <c r="B20" s="10" t="s">
        <v>31</v>
      </c>
      <c r="C20" s="10" t="s">
        <v>71</v>
      </c>
      <c r="D20" s="10"/>
      <c r="E20" s="9">
        <v>19.0</v>
      </c>
      <c r="F20" s="13">
        <f t="shared" si="1"/>
        <v>0</v>
      </c>
      <c r="G20" s="14"/>
      <c r="H20" s="16"/>
      <c r="I20" s="10"/>
      <c r="J20" s="7"/>
    </row>
    <row r="21">
      <c r="A21" s="9">
        <v>2020.0</v>
      </c>
      <c r="B21" s="10" t="s">
        <v>31</v>
      </c>
      <c r="C21" s="10" t="s">
        <v>72</v>
      </c>
      <c r="D21" s="10"/>
      <c r="E21" s="9">
        <v>24.0</v>
      </c>
      <c r="F21" s="13">
        <f t="shared" si="1"/>
        <v>0</v>
      </c>
      <c r="G21" s="14"/>
      <c r="H21" s="16"/>
      <c r="I21" s="10" t="s">
        <v>73</v>
      </c>
      <c r="J21" s="7"/>
    </row>
    <row r="22">
      <c r="A22" s="9">
        <v>2020.0</v>
      </c>
      <c r="B22" s="10" t="s">
        <v>31</v>
      </c>
      <c r="C22" s="10" t="s">
        <v>74</v>
      </c>
      <c r="D22" s="10"/>
      <c r="E22" s="9">
        <v>113.0</v>
      </c>
      <c r="F22" s="13">
        <f t="shared" si="1"/>
        <v>0</v>
      </c>
      <c r="G22" s="14"/>
      <c r="H22" s="16"/>
      <c r="I22" s="17"/>
      <c r="J22" s="7"/>
    </row>
    <row r="23">
      <c r="A23" s="9">
        <v>2020.0</v>
      </c>
      <c r="B23" s="10" t="s">
        <v>31</v>
      </c>
      <c r="C23" s="10" t="s">
        <v>36</v>
      </c>
      <c r="D23" s="10"/>
      <c r="E23" s="9">
        <v>368.0</v>
      </c>
      <c r="F23" s="13">
        <f t="shared" si="1"/>
        <v>0</v>
      </c>
      <c r="G23" s="14"/>
      <c r="H23" s="16"/>
      <c r="I23" s="17"/>
      <c r="J23" s="7"/>
    </row>
    <row r="24">
      <c r="A24" s="24">
        <v>2020.0</v>
      </c>
      <c r="B24" s="25" t="s">
        <v>31</v>
      </c>
      <c r="C24" s="25" t="s">
        <v>75</v>
      </c>
      <c r="D24" s="24">
        <f t="shared" ref="D24:E24" si="2">SUM(D2:D23)</f>
        <v>0</v>
      </c>
      <c r="E24" s="24">
        <f t="shared" si="2"/>
        <v>2129</v>
      </c>
      <c r="F24" s="27">
        <f t="shared" si="1"/>
        <v>0</v>
      </c>
      <c r="G24" s="28"/>
      <c r="H24" s="33"/>
      <c r="I24" s="34"/>
      <c r="J24" s="7"/>
    </row>
    <row r="25">
      <c r="A25" s="40">
        <v>2019.0</v>
      </c>
      <c r="B25" s="41" t="s">
        <v>97</v>
      </c>
      <c r="C25" s="41" t="s">
        <v>32</v>
      </c>
      <c r="D25" s="40">
        <v>66.0</v>
      </c>
      <c r="E25" s="40">
        <v>170.0</v>
      </c>
      <c r="F25" s="42">
        <f t="shared" si="1"/>
        <v>0.3882352941</v>
      </c>
      <c r="G25" s="43"/>
      <c r="H25" s="44"/>
      <c r="I25" s="45"/>
      <c r="J25" s="7"/>
    </row>
    <row r="26">
      <c r="A26" s="40">
        <v>2019.0</v>
      </c>
      <c r="B26" s="41" t="s">
        <v>97</v>
      </c>
      <c r="C26" s="41" t="s">
        <v>39</v>
      </c>
      <c r="D26" s="40">
        <v>38.0</v>
      </c>
      <c r="E26" s="40">
        <v>93.0</v>
      </c>
      <c r="F26" s="42">
        <f t="shared" si="1"/>
        <v>0.4086021505</v>
      </c>
      <c r="G26" s="43"/>
      <c r="H26" s="44"/>
      <c r="I26" s="45"/>
      <c r="J26" s="7"/>
    </row>
    <row r="27">
      <c r="A27" s="40">
        <v>2019.0</v>
      </c>
      <c r="B27" s="41" t="s">
        <v>97</v>
      </c>
      <c r="C27" s="41" t="s">
        <v>107</v>
      </c>
      <c r="D27" s="40">
        <v>100.0</v>
      </c>
      <c r="E27" s="40">
        <v>253.0</v>
      </c>
      <c r="F27" s="42">
        <f t="shared" si="1"/>
        <v>0.395256917</v>
      </c>
      <c r="G27" s="43"/>
      <c r="H27" s="44"/>
      <c r="I27" s="45"/>
      <c r="J27" s="7"/>
    </row>
    <row r="28">
      <c r="A28" s="40">
        <v>2019.0</v>
      </c>
      <c r="B28" s="41" t="s">
        <v>97</v>
      </c>
      <c r="C28" s="41" t="s">
        <v>108</v>
      </c>
      <c r="D28" s="40">
        <v>50.0</v>
      </c>
      <c r="E28" s="40">
        <v>126.0</v>
      </c>
      <c r="F28" s="42">
        <f t="shared" si="1"/>
        <v>0.3968253968</v>
      </c>
      <c r="G28" s="43"/>
      <c r="H28" s="44"/>
      <c r="I28" s="45"/>
      <c r="J28" s="7"/>
    </row>
    <row r="29">
      <c r="A29" s="40">
        <v>2019.0</v>
      </c>
      <c r="B29" s="41" t="s">
        <v>97</v>
      </c>
      <c r="C29" s="41" t="s">
        <v>109</v>
      </c>
      <c r="D29" s="40">
        <v>50.0</v>
      </c>
      <c r="E29" s="40">
        <v>121.0</v>
      </c>
      <c r="F29" s="42">
        <f t="shared" si="1"/>
        <v>0.4132231405</v>
      </c>
      <c r="G29" s="43"/>
      <c r="H29" s="44"/>
      <c r="I29" s="45"/>
      <c r="J29" s="7"/>
    </row>
    <row r="30">
      <c r="A30" s="40">
        <v>2019.0</v>
      </c>
      <c r="B30" s="41" t="s">
        <v>97</v>
      </c>
      <c r="C30" s="41" t="s">
        <v>99</v>
      </c>
      <c r="D30" s="40">
        <v>60.0</v>
      </c>
      <c r="E30" s="40">
        <v>143.0</v>
      </c>
      <c r="F30" s="42">
        <f t="shared" si="1"/>
        <v>0.4195804196</v>
      </c>
      <c r="G30" s="43"/>
      <c r="H30" s="44"/>
      <c r="I30" s="45"/>
      <c r="J30" s="7"/>
    </row>
    <row r="31">
      <c r="A31" s="40">
        <v>2019.0</v>
      </c>
      <c r="B31" s="41" t="s">
        <v>97</v>
      </c>
      <c r="C31" s="41" t="s">
        <v>43</v>
      </c>
      <c r="D31" s="40">
        <v>38.0</v>
      </c>
      <c r="E31" s="40">
        <v>89.0</v>
      </c>
      <c r="F31" s="42">
        <f t="shared" si="1"/>
        <v>0.4269662921</v>
      </c>
      <c r="G31" s="43"/>
      <c r="H31" s="44"/>
      <c r="I31" s="45"/>
      <c r="J31" s="7"/>
    </row>
    <row r="32">
      <c r="A32" s="40">
        <v>2019.0</v>
      </c>
      <c r="B32" s="41" t="s">
        <v>97</v>
      </c>
      <c r="C32" s="41" t="s">
        <v>68</v>
      </c>
      <c r="D32" s="40">
        <v>100.0</v>
      </c>
      <c r="E32" s="40">
        <v>258.0</v>
      </c>
      <c r="F32" s="42">
        <f t="shared" si="1"/>
        <v>0.3875968992</v>
      </c>
      <c r="G32" s="43"/>
      <c r="H32" s="44"/>
      <c r="I32" s="45"/>
      <c r="J32" s="7"/>
    </row>
    <row r="33">
      <c r="A33" s="40">
        <v>2019.0</v>
      </c>
      <c r="B33" s="41" t="s">
        <v>97</v>
      </c>
      <c r="C33" s="41" t="s">
        <v>46</v>
      </c>
      <c r="D33" s="40">
        <v>77.0</v>
      </c>
      <c r="E33" s="40">
        <v>191.0</v>
      </c>
      <c r="F33" s="42">
        <f t="shared" si="1"/>
        <v>0.4031413613</v>
      </c>
      <c r="G33" s="43"/>
      <c r="H33" s="44"/>
      <c r="I33" s="45"/>
      <c r="J33" s="7"/>
    </row>
    <row r="34">
      <c r="A34" s="40">
        <v>2019.0</v>
      </c>
      <c r="B34" s="41" t="s">
        <v>97</v>
      </c>
      <c r="C34" s="41" t="s">
        <v>48</v>
      </c>
      <c r="D34" s="40">
        <v>28.0</v>
      </c>
      <c r="E34" s="40">
        <v>73.0</v>
      </c>
      <c r="F34" s="42">
        <f t="shared" si="1"/>
        <v>0.3835616438</v>
      </c>
      <c r="G34" s="43"/>
      <c r="H34" s="44"/>
      <c r="I34" s="45"/>
      <c r="J34" s="7"/>
    </row>
    <row r="35">
      <c r="A35" s="40">
        <v>2019.0</v>
      </c>
      <c r="B35" s="41" t="s">
        <v>97</v>
      </c>
      <c r="C35" s="41" t="s">
        <v>112</v>
      </c>
      <c r="D35" s="40">
        <v>6.0</v>
      </c>
      <c r="E35" s="40">
        <v>14.0</v>
      </c>
      <c r="F35" s="42">
        <f t="shared" si="1"/>
        <v>0.4285714286</v>
      </c>
      <c r="G35" s="43"/>
      <c r="H35" s="44"/>
      <c r="I35" s="41" t="s">
        <v>52</v>
      </c>
      <c r="J35" s="7"/>
    </row>
    <row r="36">
      <c r="A36" s="40">
        <v>2019.0</v>
      </c>
      <c r="B36" s="41" t="s">
        <v>97</v>
      </c>
      <c r="C36" s="41" t="s">
        <v>59</v>
      </c>
      <c r="D36" s="40">
        <v>28.0</v>
      </c>
      <c r="E36" s="40">
        <v>71.0</v>
      </c>
      <c r="F36" s="42">
        <f t="shared" si="1"/>
        <v>0.3943661972</v>
      </c>
      <c r="G36" s="43"/>
      <c r="H36" s="44"/>
      <c r="I36" s="45"/>
      <c r="J36" s="7"/>
    </row>
    <row r="37">
      <c r="A37" s="40">
        <v>2019.0</v>
      </c>
      <c r="B37" s="41" t="s">
        <v>97</v>
      </c>
      <c r="C37" s="41" t="s">
        <v>114</v>
      </c>
      <c r="D37" s="40">
        <v>50.0</v>
      </c>
      <c r="E37" s="40">
        <v>118.0</v>
      </c>
      <c r="F37" s="42">
        <f t="shared" si="1"/>
        <v>0.4237288136</v>
      </c>
      <c r="G37" s="43"/>
      <c r="H37" s="44"/>
      <c r="I37" s="45"/>
      <c r="J37" s="7"/>
    </row>
    <row r="38">
      <c r="A38" s="40">
        <v>2019.0</v>
      </c>
      <c r="B38" s="41" t="s">
        <v>97</v>
      </c>
      <c r="C38" s="41" t="s">
        <v>117</v>
      </c>
      <c r="D38" s="40">
        <v>22.0</v>
      </c>
      <c r="E38" s="40">
        <v>56.0</v>
      </c>
      <c r="F38" s="42">
        <f t="shared" si="1"/>
        <v>0.3928571429</v>
      </c>
      <c r="G38" s="43"/>
      <c r="H38" s="44"/>
      <c r="I38" s="45"/>
      <c r="J38" s="7"/>
    </row>
    <row r="39">
      <c r="A39" s="40">
        <v>2019.0</v>
      </c>
      <c r="B39" s="41" t="s">
        <v>97</v>
      </c>
      <c r="C39" s="41" t="s">
        <v>67</v>
      </c>
      <c r="D39" s="40">
        <v>66.0</v>
      </c>
      <c r="E39" s="40">
        <v>163.0</v>
      </c>
      <c r="F39" s="42">
        <f t="shared" si="1"/>
        <v>0.4049079755</v>
      </c>
      <c r="G39" s="43"/>
      <c r="H39" s="44"/>
      <c r="I39" s="45"/>
      <c r="J39" s="7"/>
    </row>
    <row r="40">
      <c r="A40" s="40">
        <v>2019.0</v>
      </c>
      <c r="B40" s="41" t="s">
        <v>97</v>
      </c>
      <c r="C40" s="41" t="s">
        <v>123</v>
      </c>
      <c r="D40" s="40">
        <v>11.0</v>
      </c>
      <c r="E40" s="40">
        <v>27.0</v>
      </c>
      <c r="F40" s="42">
        <f t="shared" si="1"/>
        <v>0.4074074074</v>
      </c>
      <c r="G40" s="43"/>
      <c r="H40" s="44"/>
      <c r="I40" s="45"/>
      <c r="J40" s="7"/>
    </row>
    <row r="41">
      <c r="A41" s="40">
        <v>2019.0</v>
      </c>
      <c r="B41" s="41" t="s">
        <v>97</v>
      </c>
      <c r="C41" s="41" t="s">
        <v>124</v>
      </c>
      <c r="D41" s="40">
        <v>22.0</v>
      </c>
      <c r="E41" s="40">
        <v>57.0</v>
      </c>
      <c r="F41" s="42">
        <f t="shared" si="1"/>
        <v>0.3859649123</v>
      </c>
      <c r="G41" s="43"/>
      <c r="H41" s="44"/>
      <c r="I41" s="45"/>
      <c r="J41" s="7"/>
    </row>
    <row r="42">
      <c r="A42" s="40">
        <v>2019.0</v>
      </c>
      <c r="B42" s="41" t="s">
        <v>97</v>
      </c>
      <c r="C42" s="41" t="s">
        <v>63</v>
      </c>
      <c r="D42" s="40">
        <v>16.0</v>
      </c>
      <c r="E42" s="40">
        <v>35.0</v>
      </c>
      <c r="F42" s="42">
        <f t="shared" si="1"/>
        <v>0.4571428571</v>
      </c>
      <c r="G42" s="43"/>
      <c r="H42" s="44"/>
      <c r="I42" s="45"/>
      <c r="J42" s="7"/>
    </row>
    <row r="43">
      <c r="A43" s="40">
        <v>2019.0</v>
      </c>
      <c r="B43" s="41" t="s">
        <v>97</v>
      </c>
      <c r="C43" s="41" t="s">
        <v>71</v>
      </c>
      <c r="D43" s="40">
        <v>19.0</v>
      </c>
      <c r="E43" s="40">
        <v>49.0</v>
      </c>
      <c r="F43" s="42">
        <f t="shared" si="1"/>
        <v>0.387755102</v>
      </c>
      <c r="G43" s="43"/>
      <c r="H43" s="44"/>
      <c r="I43" s="45"/>
      <c r="J43" s="7"/>
    </row>
    <row r="44">
      <c r="A44" s="40">
        <v>2019.0</v>
      </c>
      <c r="B44" s="41" t="s">
        <v>97</v>
      </c>
      <c r="C44" s="41" t="s">
        <v>72</v>
      </c>
      <c r="D44" s="40">
        <v>5.0</v>
      </c>
      <c r="E44" s="40">
        <v>13.0</v>
      </c>
      <c r="F44" s="42">
        <f t="shared" si="1"/>
        <v>0.3846153846</v>
      </c>
      <c r="G44" s="43"/>
      <c r="H44" s="44"/>
      <c r="I44" s="41" t="s">
        <v>126</v>
      </c>
      <c r="J44" s="7"/>
    </row>
    <row r="45">
      <c r="A45" s="40">
        <v>2019.0</v>
      </c>
      <c r="B45" s="41" t="s">
        <v>97</v>
      </c>
      <c r="C45" s="41" t="s">
        <v>74</v>
      </c>
      <c r="D45" s="40">
        <v>69.0</v>
      </c>
      <c r="E45" s="40">
        <v>172.0</v>
      </c>
      <c r="F45" s="42">
        <f t="shared" si="1"/>
        <v>0.4011627907</v>
      </c>
      <c r="G45" s="43"/>
      <c r="H45" s="44"/>
      <c r="I45" s="45"/>
      <c r="J45" s="7"/>
    </row>
    <row r="46">
      <c r="A46" s="40">
        <v>2019.0</v>
      </c>
      <c r="B46" s="41" t="s">
        <v>97</v>
      </c>
      <c r="C46" s="41" t="s">
        <v>36</v>
      </c>
      <c r="D46" s="40">
        <v>178.0</v>
      </c>
      <c r="E46" s="40">
        <v>464.0</v>
      </c>
      <c r="F46" s="42">
        <f t="shared" si="1"/>
        <v>0.3836206897</v>
      </c>
      <c r="G46" s="43"/>
      <c r="H46" s="44"/>
      <c r="I46" s="45"/>
      <c r="J46" s="7"/>
    </row>
    <row r="47">
      <c r="A47" s="52">
        <v>2019.0</v>
      </c>
      <c r="B47" s="53" t="s">
        <v>97</v>
      </c>
      <c r="C47" s="53" t="s">
        <v>75</v>
      </c>
      <c r="D47" s="52">
        <f t="shared" ref="D47:E47" si="3">SUM(D25:D46)</f>
        <v>1099</v>
      </c>
      <c r="E47" s="52">
        <f t="shared" si="3"/>
        <v>2756</v>
      </c>
      <c r="F47" s="54">
        <f t="shared" si="1"/>
        <v>0.398766328</v>
      </c>
      <c r="G47" s="55"/>
      <c r="H47" s="56"/>
      <c r="I47" s="57"/>
      <c r="J47" s="7"/>
    </row>
    <row r="48">
      <c r="A48" s="9">
        <v>2019.0</v>
      </c>
      <c r="B48" s="10" t="s">
        <v>31</v>
      </c>
      <c r="C48" s="10" t="s">
        <v>32</v>
      </c>
      <c r="D48" s="10">
        <v>65.0</v>
      </c>
      <c r="E48" s="9">
        <v>164.0</v>
      </c>
      <c r="F48" s="13">
        <f t="shared" si="1"/>
        <v>0.3963414634</v>
      </c>
      <c r="G48" s="14"/>
      <c r="H48" s="16"/>
      <c r="I48" s="17"/>
      <c r="J48" s="7"/>
    </row>
    <row r="49">
      <c r="A49" s="9">
        <v>2019.0</v>
      </c>
      <c r="B49" s="10" t="s">
        <v>31</v>
      </c>
      <c r="C49" s="10" t="s">
        <v>105</v>
      </c>
      <c r="D49" s="10">
        <v>20.0</v>
      </c>
      <c r="E49" s="9">
        <v>56.0</v>
      </c>
      <c r="F49" s="13">
        <f t="shared" si="1"/>
        <v>0.3571428571</v>
      </c>
      <c r="G49" s="14"/>
      <c r="H49" s="16"/>
      <c r="I49" s="17"/>
      <c r="J49" s="7"/>
    </row>
    <row r="50">
      <c r="A50" s="9">
        <v>2019.0</v>
      </c>
      <c r="B50" s="10" t="s">
        <v>31</v>
      </c>
      <c r="C50" s="10" t="s">
        <v>37</v>
      </c>
      <c r="D50" s="10">
        <v>90.0</v>
      </c>
      <c r="E50" s="9">
        <v>231.0</v>
      </c>
      <c r="F50" s="13">
        <f t="shared" si="1"/>
        <v>0.3896103896</v>
      </c>
      <c r="G50" s="14"/>
      <c r="H50" s="16"/>
      <c r="I50" s="17"/>
      <c r="J50" s="7"/>
    </row>
    <row r="51">
      <c r="A51" s="9">
        <v>2019.0</v>
      </c>
      <c r="B51" s="10" t="s">
        <v>31</v>
      </c>
      <c r="C51" s="10" t="s">
        <v>38</v>
      </c>
      <c r="D51" s="10">
        <v>54.0</v>
      </c>
      <c r="E51" s="9">
        <v>143.0</v>
      </c>
      <c r="F51" s="13">
        <f t="shared" si="1"/>
        <v>0.3776223776</v>
      </c>
      <c r="G51" s="14"/>
      <c r="H51" s="16"/>
      <c r="I51" s="17"/>
      <c r="J51" s="7"/>
    </row>
    <row r="52">
      <c r="A52" s="9">
        <v>2019.0</v>
      </c>
      <c r="B52" s="10" t="s">
        <v>31</v>
      </c>
      <c r="C52" s="10" t="s">
        <v>40</v>
      </c>
      <c r="D52" s="10">
        <v>30.0</v>
      </c>
      <c r="E52" s="9">
        <v>82.0</v>
      </c>
      <c r="F52" s="13">
        <f t="shared" si="1"/>
        <v>0.3658536585</v>
      </c>
      <c r="G52" s="14"/>
      <c r="H52" s="16"/>
      <c r="I52" s="17"/>
      <c r="J52" s="7"/>
    </row>
    <row r="53">
      <c r="A53" s="9">
        <v>2019.0</v>
      </c>
      <c r="B53" s="10" t="s">
        <v>31</v>
      </c>
      <c r="C53" s="10" t="s">
        <v>41</v>
      </c>
      <c r="D53" s="10">
        <v>49.0</v>
      </c>
      <c r="E53" s="9">
        <v>126.0</v>
      </c>
      <c r="F53" s="13">
        <f t="shared" si="1"/>
        <v>0.3888888889</v>
      </c>
      <c r="G53" s="14"/>
      <c r="H53" s="16"/>
      <c r="I53" s="17"/>
      <c r="J53" s="7"/>
    </row>
    <row r="54">
      <c r="A54" s="9">
        <v>2019.0</v>
      </c>
      <c r="B54" s="10" t="s">
        <v>31</v>
      </c>
      <c r="C54" s="10" t="s">
        <v>43</v>
      </c>
      <c r="D54" s="10">
        <v>40.0</v>
      </c>
      <c r="E54" s="9">
        <v>100.0</v>
      </c>
      <c r="F54" s="13">
        <f t="shared" si="1"/>
        <v>0.4</v>
      </c>
      <c r="G54" s="14"/>
      <c r="H54" s="16"/>
      <c r="I54" s="17"/>
      <c r="J54" s="7"/>
    </row>
    <row r="55">
      <c r="A55" s="9">
        <v>2019.0</v>
      </c>
      <c r="B55" s="10" t="s">
        <v>31</v>
      </c>
      <c r="C55" s="10" t="s">
        <v>45</v>
      </c>
      <c r="D55" s="10">
        <v>109.0</v>
      </c>
      <c r="E55" s="9">
        <v>280.0</v>
      </c>
      <c r="F55" s="13">
        <f t="shared" si="1"/>
        <v>0.3892857143</v>
      </c>
      <c r="G55" s="14"/>
      <c r="H55" s="16"/>
      <c r="I55" s="17"/>
      <c r="J55" s="7"/>
    </row>
    <row r="56">
      <c r="A56" s="9">
        <v>2019.0</v>
      </c>
      <c r="B56" s="10" t="s">
        <v>31</v>
      </c>
      <c r="C56" s="10" t="s">
        <v>46</v>
      </c>
      <c r="D56" s="10">
        <v>90.0</v>
      </c>
      <c r="E56" s="9">
        <v>231.0</v>
      </c>
      <c r="F56" s="13">
        <f t="shared" si="1"/>
        <v>0.3896103896</v>
      </c>
      <c r="G56" s="14"/>
      <c r="H56" s="16"/>
      <c r="I56" s="17"/>
      <c r="J56" s="7"/>
    </row>
    <row r="57">
      <c r="A57" s="9">
        <v>2019.0</v>
      </c>
      <c r="B57" s="10" t="s">
        <v>31</v>
      </c>
      <c r="C57" s="10" t="s">
        <v>48</v>
      </c>
      <c r="D57" s="10">
        <v>31.0</v>
      </c>
      <c r="E57" s="9">
        <v>76.0</v>
      </c>
      <c r="F57" s="13">
        <f t="shared" si="1"/>
        <v>0.4078947368</v>
      </c>
      <c r="G57" s="14"/>
      <c r="H57" s="16"/>
      <c r="I57" s="17"/>
      <c r="J57" s="7"/>
    </row>
    <row r="58">
      <c r="A58" s="9">
        <v>2019.0</v>
      </c>
      <c r="B58" s="10" t="s">
        <v>31</v>
      </c>
      <c r="C58" s="10" t="s">
        <v>146</v>
      </c>
      <c r="D58" s="10">
        <v>25.0</v>
      </c>
      <c r="E58" s="9">
        <v>68.0</v>
      </c>
      <c r="F58" s="13">
        <f t="shared" si="1"/>
        <v>0.3676470588</v>
      </c>
      <c r="G58" s="14"/>
      <c r="H58" s="16"/>
      <c r="I58" s="10" t="s">
        <v>52</v>
      </c>
      <c r="J58" s="7"/>
    </row>
    <row r="59">
      <c r="A59" s="9">
        <v>2019.0</v>
      </c>
      <c r="B59" s="10" t="s">
        <v>31</v>
      </c>
      <c r="C59" s="10" t="s">
        <v>148</v>
      </c>
      <c r="D59" s="10">
        <v>5.0</v>
      </c>
      <c r="E59" s="9">
        <v>12.0</v>
      </c>
      <c r="F59" s="13">
        <f t="shared" si="1"/>
        <v>0.4166666667</v>
      </c>
      <c r="G59" s="14"/>
      <c r="H59" s="16"/>
      <c r="I59" s="17"/>
      <c r="J59" s="7"/>
    </row>
    <row r="60">
      <c r="A60" s="9">
        <v>2019.0</v>
      </c>
      <c r="B60" s="10" t="s">
        <v>31</v>
      </c>
      <c r="C60" s="10" t="s">
        <v>59</v>
      </c>
      <c r="D60" s="10">
        <v>30.0</v>
      </c>
      <c r="E60" s="9">
        <v>75.0</v>
      </c>
      <c r="F60" s="13">
        <f t="shared" si="1"/>
        <v>0.4</v>
      </c>
      <c r="G60" s="14"/>
      <c r="H60" s="16"/>
      <c r="I60" s="17"/>
      <c r="J60" s="7"/>
    </row>
    <row r="61">
      <c r="A61" s="9">
        <v>2019.0</v>
      </c>
      <c r="B61" s="10" t="s">
        <v>31</v>
      </c>
      <c r="C61" s="10" t="s">
        <v>63</v>
      </c>
      <c r="D61" s="10">
        <v>10.0</v>
      </c>
      <c r="E61" s="9">
        <v>29.0</v>
      </c>
      <c r="F61" s="13">
        <f t="shared" si="1"/>
        <v>0.3448275862</v>
      </c>
      <c r="G61" s="14"/>
      <c r="H61" s="16"/>
      <c r="I61" s="17"/>
      <c r="J61" s="7"/>
    </row>
    <row r="62">
      <c r="A62" s="9">
        <v>2019.0</v>
      </c>
      <c r="B62" s="10" t="s">
        <v>31</v>
      </c>
      <c r="C62" s="10" t="s">
        <v>151</v>
      </c>
      <c r="D62" s="10">
        <v>10.0</v>
      </c>
      <c r="E62" s="9">
        <v>25.0</v>
      </c>
      <c r="F62" s="13">
        <f t="shared" si="1"/>
        <v>0.4</v>
      </c>
      <c r="G62" s="14"/>
      <c r="H62" s="16"/>
      <c r="I62" s="17"/>
      <c r="J62" s="7"/>
    </row>
    <row r="63">
      <c r="A63" s="9">
        <v>2019.0</v>
      </c>
      <c r="B63" s="10" t="s">
        <v>31</v>
      </c>
      <c r="C63" s="10" t="s">
        <v>65</v>
      </c>
      <c r="D63" s="10">
        <v>15.0</v>
      </c>
      <c r="E63" s="9">
        <v>37.0</v>
      </c>
      <c r="F63" s="13">
        <f t="shared" si="1"/>
        <v>0.4054054054</v>
      </c>
      <c r="G63" s="14"/>
      <c r="H63" s="16"/>
      <c r="I63" s="17"/>
      <c r="J63" s="7"/>
    </row>
    <row r="64">
      <c r="A64" s="9">
        <v>2019.0</v>
      </c>
      <c r="B64" s="10" t="s">
        <v>31</v>
      </c>
      <c r="C64" s="10" t="s">
        <v>67</v>
      </c>
      <c r="D64" s="10">
        <v>46.0</v>
      </c>
      <c r="E64" s="9">
        <v>118.0</v>
      </c>
      <c r="F64" s="13">
        <f t="shared" si="1"/>
        <v>0.3898305085</v>
      </c>
      <c r="G64" s="14"/>
      <c r="H64" s="16"/>
      <c r="I64" s="17"/>
      <c r="J64" s="7"/>
    </row>
    <row r="65">
      <c r="A65" s="9">
        <v>2019.0</v>
      </c>
      <c r="B65" s="10" t="s">
        <v>31</v>
      </c>
      <c r="C65" s="10" t="s">
        <v>123</v>
      </c>
      <c r="D65" s="10">
        <v>10.0</v>
      </c>
      <c r="E65" s="9">
        <v>28.0</v>
      </c>
      <c r="F65" s="13">
        <f t="shared" si="1"/>
        <v>0.3571428571</v>
      </c>
      <c r="G65" s="14"/>
      <c r="H65" s="16"/>
      <c r="I65" s="17"/>
      <c r="J65" s="7"/>
    </row>
    <row r="66">
      <c r="A66" s="9">
        <v>2019.0</v>
      </c>
      <c r="B66" s="10" t="s">
        <v>31</v>
      </c>
      <c r="C66" s="10" t="s">
        <v>70</v>
      </c>
      <c r="D66" s="10">
        <v>25.0</v>
      </c>
      <c r="E66" s="9">
        <v>59.0</v>
      </c>
      <c r="F66" s="13">
        <f t="shared" si="1"/>
        <v>0.4237288136</v>
      </c>
      <c r="G66" s="14"/>
      <c r="H66" s="16"/>
      <c r="I66" s="17"/>
      <c r="J66" s="7"/>
    </row>
    <row r="67">
      <c r="A67" s="9">
        <v>2019.0</v>
      </c>
      <c r="B67" s="10" t="s">
        <v>31</v>
      </c>
      <c r="C67" s="10" t="s">
        <v>156</v>
      </c>
      <c r="D67" s="10">
        <v>25.0</v>
      </c>
      <c r="E67" s="9">
        <v>61.0</v>
      </c>
      <c r="F67" s="13">
        <f t="shared" si="1"/>
        <v>0.4098360656</v>
      </c>
      <c r="G67" s="14"/>
      <c r="H67" s="16"/>
      <c r="I67" s="10" t="s">
        <v>157</v>
      </c>
      <c r="J67" s="7"/>
    </row>
    <row r="68">
      <c r="A68" s="9">
        <v>2019.0</v>
      </c>
      <c r="B68" s="10" t="s">
        <v>31</v>
      </c>
      <c r="C68" s="10" t="s">
        <v>74</v>
      </c>
      <c r="D68" s="10">
        <v>65.0</v>
      </c>
      <c r="E68" s="9">
        <v>169.0</v>
      </c>
      <c r="F68" s="13">
        <f t="shared" si="1"/>
        <v>0.3846153846</v>
      </c>
      <c r="G68" s="14"/>
      <c r="H68" s="16"/>
      <c r="I68" s="17"/>
      <c r="J68" s="7"/>
    </row>
    <row r="69">
      <c r="A69" s="9">
        <v>2019.0</v>
      </c>
      <c r="B69" s="10" t="s">
        <v>31</v>
      </c>
      <c r="C69" s="10" t="s">
        <v>36</v>
      </c>
      <c r="D69" s="10">
        <v>170.0</v>
      </c>
      <c r="E69" s="9">
        <v>428.0</v>
      </c>
      <c r="F69" s="13">
        <f t="shared" si="1"/>
        <v>0.3971962617</v>
      </c>
      <c r="G69" s="14"/>
      <c r="H69" s="16"/>
      <c r="I69" s="17"/>
      <c r="J69" s="7"/>
    </row>
    <row r="70">
      <c r="A70" s="24">
        <v>2019.0</v>
      </c>
      <c r="B70" s="25" t="s">
        <v>31</v>
      </c>
      <c r="C70" s="25" t="s">
        <v>75</v>
      </c>
      <c r="D70" s="24">
        <f t="shared" ref="D70:E70" si="4">SUM(D48:D69)</f>
        <v>1014</v>
      </c>
      <c r="E70" s="24">
        <f t="shared" si="4"/>
        <v>2598</v>
      </c>
      <c r="F70" s="27">
        <f t="shared" si="1"/>
        <v>0.3903002309</v>
      </c>
      <c r="G70" s="28"/>
      <c r="H70" s="33"/>
      <c r="I70" s="34"/>
      <c r="J70" s="7"/>
    </row>
    <row r="71">
      <c r="A71" s="40">
        <v>2018.0</v>
      </c>
      <c r="B71" s="41" t="s">
        <v>97</v>
      </c>
      <c r="C71" s="41" t="s">
        <v>32</v>
      </c>
      <c r="D71" s="40">
        <v>67.0</v>
      </c>
      <c r="E71" s="40">
        <v>173.0</v>
      </c>
      <c r="F71" s="42">
        <f t="shared" si="1"/>
        <v>0.387283237</v>
      </c>
      <c r="G71" s="43"/>
      <c r="H71" s="44"/>
      <c r="I71" s="45"/>
      <c r="J71" s="7"/>
    </row>
    <row r="72">
      <c r="A72" s="40">
        <v>2018.0</v>
      </c>
      <c r="B72" s="41" t="s">
        <v>97</v>
      </c>
      <c r="C72" s="41" t="s">
        <v>105</v>
      </c>
      <c r="D72" s="40">
        <v>32.0</v>
      </c>
      <c r="E72" s="40">
        <v>81.0</v>
      </c>
      <c r="F72" s="42">
        <f t="shared" si="1"/>
        <v>0.3950617284</v>
      </c>
      <c r="G72" s="43"/>
      <c r="H72" s="44"/>
      <c r="I72" s="45"/>
      <c r="J72" s="7"/>
    </row>
    <row r="73">
      <c r="A73" s="40">
        <v>2018.0</v>
      </c>
      <c r="B73" s="41" t="s">
        <v>97</v>
      </c>
      <c r="C73" s="41" t="s">
        <v>95</v>
      </c>
      <c r="D73" s="40">
        <v>63.0</v>
      </c>
      <c r="E73" s="40">
        <v>163.0</v>
      </c>
      <c r="F73" s="42">
        <f t="shared" si="1"/>
        <v>0.3865030675</v>
      </c>
      <c r="G73" s="43"/>
      <c r="H73" s="44"/>
      <c r="I73" s="45"/>
      <c r="J73" s="7"/>
    </row>
    <row r="74">
      <c r="A74" s="40">
        <v>2018.0</v>
      </c>
      <c r="B74" s="41" t="s">
        <v>97</v>
      </c>
      <c r="C74" s="41" t="s">
        <v>101</v>
      </c>
      <c r="D74" s="40">
        <v>59.0</v>
      </c>
      <c r="E74" s="40">
        <v>155.0</v>
      </c>
      <c r="F74" s="42">
        <f t="shared" si="1"/>
        <v>0.3806451613</v>
      </c>
      <c r="G74" s="43"/>
      <c r="H74" s="44"/>
      <c r="I74" s="45"/>
      <c r="J74" s="7"/>
    </row>
    <row r="75">
      <c r="A75" s="40">
        <v>2018.0</v>
      </c>
      <c r="B75" s="41" t="s">
        <v>97</v>
      </c>
      <c r="C75" s="41" t="s">
        <v>40</v>
      </c>
      <c r="D75" s="40">
        <v>39.0</v>
      </c>
      <c r="E75" s="40">
        <v>103.0</v>
      </c>
      <c r="F75" s="42">
        <f t="shared" si="1"/>
        <v>0.3786407767</v>
      </c>
      <c r="G75" s="43"/>
      <c r="H75" s="44"/>
      <c r="I75" s="45"/>
      <c r="J75" s="7"/>
    </row>
    <row r="76">
      <c r="A76" s="40">
        <v>2018.0</v>
      </c>
      <c r="B76" s="41" t="s">
        <v>97</v>
      </c>
      <c r="C76" s="41" t="s">
        <v>41</v>
      </c>
      <c r="D76" s="40">
        <v>49.0</v>
      </c>
      <c r="E76" s="40">
        <v>130.0</v>
      </c>
      <c r="F76" s="42">
        <f t="shared" si="1"/>
        <v>0.3769230769</v>
      </c>
      <c r="G76" s="43"/>
      <c r="H76" s="44"/>
      <c r="I76" s="45"/>
      <c r="J76" s="7"/>
    </row>
    <row r="77">
      <c r="A77" s="40">
        <v>2018.0</v>
      </c>
      <c r="B77" s="41" t="s">
        <v>97</v>
      </c>
      <c r="C77" s="41" t="s">
        <v>43</v>
      </c>
      <c r="D77" s="40">
        <v>45.0</v>
      </c>
      <c r="E77" s="40">
        <v>113.0</v>
      </c>
      <c r="F77" s="42">
        <f t="shared" si="1"/>
        <v>0.3982300885</v>
      </c>
      <c r="G77" s="43"/>
      <c r="H77" s="44"/>
      <c r="I77" s="45"/>
      <c r="J77" s="7"/>
    </row>
    <row r="78">
      <c r="A78" s="40">
        <v>2018.0</v>
      </c>
      <c r="B78" s="41" t="s">
        <v>97</v>
      </c>
      <c r="C78" s="41" t="s">
        <v>68</v>
      </c>
      <c r="D78" s="40">
        <v>104.0</v>
      </c>
      <c r="E78" s="40">
        <v>255.0</v>
      </c>
      <c r="F78" s="42">
        <f t="shared" si="1"/>
        <v>0.4078431373</v>
      </c>
      <c r="G78" s="43"/>
      <c r="H78" s="44"/>
      <c r="I78" s="45"/>
      <c r="J78" s="7"/>
    </row>
    <row r="79">
      <c r="A79" s="40">
        <v>2018.0</v>
      </c>
      <c r="B79" s="41" t="s">
        <v>97</v>
      </c>
      <c r="C79" s="41" t="s">
        <v>46</v>
      </c>
      <c r="D79" s="40">
        <v>94.0</v>
      </c>
      <c r="E79" s="40">
        <v>229.0</v>
      </c>
      <c r="F79" s="42">
        <f t="shared" si="1"/>
        <v>0.4104803493</v>
      </c>
      <c r="G79" s="43"/>
      <c r="H79" s="44"/>
      <c r="I79" s="45"/>
      <c r="J79" s="7"/>
    </row>
    <row r="80">
      <c r="A80" s="40">
        <v>2018.0</v>
      </c>
      <c r="B80" s="41" t="s">
        <v>97</v>
      </c>
      <c r="C80" s="41" t="s">
        <v>48</v>
      </c>
      <c r="D80" s="40">
        <v>25.0</v>
      </c>
      <c r="E80" s="40">
        <v>66.0</v>
      </c>
      <c r="F80" s="42">
        <f t="shared" si="1"/>
        <v>0.3787878788</v>
      </c>
      <c r="G80" s="43"/>
      <c r="H80" s="44"/>
      <c r="I80" s="45"/>
      <c r="J80" s="7"/>
    </row>
    <row r="81">
      <c r="A81" s="40">
        <v>2018.0</v>
      </c>
      <c r="B81" s="41" t="s">
        <v>97</v>
      </c>
      <c r="C81" s="41" t="s">
        <v>148</v>
      </c>
      <c r="D81" s="40">
        <v>12.0</v>
      </c>
      <c r="E81" s="40">
        <v>30.0</v>
      </c>
      <c r="F81" s="42">
        <f t="shared" si="1"/>
        <v>0.4</v>
      </c>
      <c r="G81" s="43"/>
      <c r="H81" s="44"/>
      <c r="I81" s="41" t="s">
        <v>52</v>
      </c>
      <c r="J81" s="7"/>
    </row>
    <row r="82">
      <c r="A82" s="40">
        <v>2018.0</v>
      </c>
      <c r="B82" s="41" t="s">
        <v>97</v>
      </c>
      <c r="C82" s="41" t="s">
        <v>59</v>
      </c>
      <c r="D82" s="40">
        <v>36.0</v>
      </c>
      <c r="E82" s="40">
        <v>94.0</v>
      </c>
      <c r="F82" s="42">
        <f t="shared" si="1"/>
        <v>0.3829787234</v>
      </c>
      <c r="G82" s="43"/>
      <c r="H82" s="44"/>
      <c r="I82" s="45"/>
      <c r="J82" s="7"/>
    </row>
    <row r="83">
      <c r="A83" s="40">
        <v>2018.0</v>
      </c>
      <c r="B83" s="41" t="s">
        <v>97</v>
      </c>
      <c r="C83" s="41" t="s">
        <v>65</v>
      </c>
      <c r="D83" s="40">
        <v>12.0</v>
      </c>
      <c r="E83" s="40">
        <v>30.0</v>
      </c>
      <c r="F83" s="42">
        <f t="shared" si="1"/>
        <v>0.4</v>
      </c>
      <c r="G83" s="43"/>
      <c r="H83" s="44"/>
      <c r="I83" s="45"/>
      <c r="J83" s="7"/>
    </row>
    <row r="84">
      <c r="A84" s="40">
        <v>2018.0</v>
      </c>
      <c r="B84" s="41" t="s">
        <v>97</v>
      </c>
      <c r="C84" s="41" t="s">
        <v>67</v>
      </c>
      <c r="D84" s="40">
        <v>49.0</v>
      </c>
      <c r="E84" s="40">
        <v>134.0</v>
      </c>
      <c r="F84" s="42">
        <f t="shared" si="1"/>
        <v>0.3656716418</v>
      </c>
      <c r="G84" s="43"/>
      <c r="H84" s="44"/>
      <c r="I84" s="45"/>
      <c r="J84" s="7"/>
    </row>
    <row r="85">
      <c r="A85" s="40">
        <v>2018.0</v>
      </c>
      <c r="B85" s="41" t="s">
        <v>97</v>
      </c>
      <c r="C85" s="41" t="s">
        <v>123</v>
      </c>
      <c r="D85" s="40">
        <v>12.0</v>
      </c>
      <c r="E85" s="40">
        <v>31.0</v>
      </c>
      <c r="F85" s="42">
        <f t="shared" si="1"/>
        <v>0.3870967742</v>
      </c>
      <c r="G85" s="43"/>
      <c r="H85" s="44"/>
      <c r="I85" s="45"/>
      <c r="J85" s="7"/>
    </row>
    <row r="86">
      <c r="A86" s="40">
        <v>2018.0</v>
      </c>
      <c r="B86" s="41" t="s">
        <v>97</v>
      </c>
      <c r="C86" s="41" t="s">
        <v>70</v>
      </c>
      <c r="D86" s="40">
        <v>28.0</v>
      </c>
      <c r="E86" s="40">
        <v>68.0</v>
      </c>
      <c r="F86" s="42">
        <f t="shared" si="1"/>
        <v>0.4117647059</v>
      </c>
      <c r="G86" s="43"/>
      <c r="H86" s="44"/>
      <c r="I86" s="45"/>
      <c r="J86" s="7"/>
    </row>
    <row r="87">
      <c r="A87" s="40">
        <v>2018.0</v>
      </c>
      <c r="B87" s="41" t="s">
        <v>97</v>
      </c>
      <c r="C87" s="41" t="s">
        <v>184</v>
      </c>
      <c r="D87" s="40">
        <v>10.0</v>
      </c>
      <c r="E87" s="40">
        <v>30.0</v>
      </c>
      <c r="F87" s="42">
        <f t="shared" si="1"/>
        <v>0.3333333333</v>
      </c>
      <c r="G87" s="43"/>
      <c r="H87" s="44"/>
      <c r="I87" s="45"/>
      <c r="J87" s="7"/>
    </row>
    <row r="88">
      <c r="A88" s="40">
        <v>2018.0</v>
      </c>
      <c r="B88" s="41" t="s">
        <v>97</v>
      </c>
      <c r="C88" s="41" t="s">
        <v>71</v>
      </c>
      <c r="D88" s="40">
        <v>18.0</v>
      </c>
      <c r="E88" s="40">
        <v>53.0</v>
      </c>
      <c r="F88" s="42">
        <f t="shared" si="1"/>
        <v>0.3396226415</v>
      </c>
      <c r="G88" s="43"/>
      <c r="H88" s="44"/>
      <c r="I88" s="45"/>
      <c r="J88" s="7"/>
    </row>
    <row r="89">
      <c r="A89" s="40">
        <v>2018.0</v>
      </c>
      <c r="B89" s="41" t="s">
        <v>97</v>
      </c>
      <c r="C89" s="41" t="s">
        <v>186</v>
      </c>
      <c r="D89" s="40">
        <v>20.0</v>
      </c>
      <c r="E89" s="40">
        <v>54.0</v>
      </c>
      <c r="F89" s="42">
        <f t="shared" si="1"/>
        <v>0.3703703704</v>
      </c>
      <c r="G89" s="43"/>
      <c r="H89" s="44"/>
      <c r="I89" s="45"/>
      <c r="J89" s="7"/>
    </row>
    <row r="90">
      <c r="A90" s="40">
        <v>2018.0</v>
      </c>
      <c r="B90" s="41" t="s">
        <v>97</v>
      </c>
      <c r="C90" s="41" t="s">
        <v>72</v>
      </c>
      <c r="D90" s="40">
        <v>4.0</v>
      </c>
      <c r="E90" s="40">
        <v>11.0</v>
      </c>
      <c r="F90" s="42">
        <f t="shared" si="1"/>
        <v>0.3636363636</v>
      </c>
      <c r="G90" s="43"/>
      <c r="H90" s="44"/>
      <c r="I90" s="41" t="s">
        <v>188</v>
      </c>
      <c r="J90" s="7"/>
    </row>
    <row r="91">
      <c r="A91" s="40">
        <v>2018.0</v>
      </c>
      <c r="B91" s="41" t="s">
        <v>97</v>
      </c>
      <c r="C91" s="41" t="s">
        <v>74</v>
      </c>
      <c r="D91" s="40">
        <v>62.0</v>
      </c>
      <c r="E91" s="40">
        <v>157.0</v>
      </c>
      <c r="F91" s="42">
        <f t="shared" si="1"/>
        <v>0.3949044586</v>
      </c>
      <c r="G91" s="43"/>
      <c r="H91" s="44"/>
      <c r="I91" s="45"/>
      <c r="J91" s="7"/>
    </row>
    <row r="92">
      <c r="A92" s="40">
        <v>2018.0</v>
      </c>
      <c r="B92" s="41" t="s">
        <v>97</v>
      </c>
      <c r="C92" s="41" t="s">
        <v>36</v>
      </c>
      <c r="D92" s="40">
        <v>155.0</v>
      </c>
      <c r="E92" s="40">
        <v>392.0</v>
      </c>
      <c r="F92" s="42">
        <f t="shared" si="1"/>
        <v>0.3954081633</v>
      </c>
      <c r="G92" s="43"/>
      <c r="H92" s="44"/>
      <c r="I92" s="45"/>
      <c r="J92" s="7"/>
    </row>
    <row r="93">
      <c r="A93" s="52">
        <v>2018.0</v>
      </c>
      <c r="B93" s="53" t="s">
        <v>97</v>
      </c>
      <c r="C93" s="53" t="s">
        <v>75</v>
      </c>
      <c r="D93" s="52">
        <v>995.0</v>
      </c>
      <c r="E93" s="52">
        <v>2552.0</v>
      </c>
      <c r="F93" s="54">
        <f t="shared" si="1"/>
        <v>0.3898902821</v>
      </c>
      <c r="G93" s="55"/>
      <c r="H93" s="56"/>
      <c r="I93" s="57"/>
      <c r="J93" s="7"/>
    </row>
    <row r="94">
      <c r="A94" s="9">
        <v>2018.0</v>
      </c>
      <c r="B94" s="10" t="s">
        <v>31</v>
      </c>
      <c r="C94" s="10" t="s">
        <v>32</v>
      </c>
      <c r="D94" s="9">
        <v>59.0</v>
      </c>
      <c r="E94" s="9">
        <v>149.0</v>
      </c>
      <c r="F94" s="13">
        <f t="shared" si="1"/>
        <v>0.3959731544</v>
      </c>
      <c r="G94" s="14"/>
      <c r="H94" s="16"/>
      <c r="I94" s="17"/>
      <c r="J94" s="7"/>
    </row>
    <row r="95">
      <c r="A95" s="9">
        <v>2018.0</v>
      </c>
      <c r="B95" s="10" t="s">
        <v>31</v>
      </c>
      <c r="C95" s="10" t="s">
        <v>105</v>
      </c>
      <c r="D95" s="9">
        <v>34.0</v>
      </c>
      <c r="E95" s="9">
        <v>83.0</v>
      </c>
      <c r="F95" s="13">
        <f t="shared" si="1"/>
        <v>0.4096385542</v>
      </c>
      <c r="G95" s="14"/>
      <c r="H95" s="16"/>
      <c r="I95" s="17"/>
      <c r="J95" s="7"/>
    </row>
    <row r="96">
      <c r="A96" s="9">
        <v>2018.0</v>
      </c>
      <c r="B96" s="10" t="s">
        <v>31</v>
      </c>
      <c r="C96" s="10" t="s">
        <v>37</v>
      </c>
      <c r="D96" s="9">
        <v>71.0</v>
      </c>
      <c r="E96" s="9">
        <v>189.0</v>
      </c>
      <c r="F96" s="13">
        <f t="shared" si="1"/>
        <v>0.3756613757</v>
      </c>
      <c r="G96" s="14"/>
      <c r="H96" s="16"/>
      <c r="I96" s="17"/>
      <c r="J96" s="7"/>
    </row>
    <row r="97">
      <c r="A97" s="9">
        <v>2018.0</v>
      </c>
      <c r="B97" s="10" t="s">
        <v>31</v>
      </c>
      <c r="C97" s="10" t="s">
        <v>38</v>
      </c>
      <c r="D97" s="9">
        <v>60.0</v>
      </c>
      <c r="E97" s="9">
        <v>147.0</v>
      </c>
      <c r="F97" s="13">
        <f t="shared" si="1"/>
        <v>0.4081632653</v>
      </c>
      <c r="G97" s="14"/>
      <c r="H97" s="16"/>
      <c r="I97" s="17"/>
      <c r="J97" s="7"/>
    </row>
    <row r="98">
      <c r="A98" s="9">
        <v>2018.0</v>
      </c>
      <c r="B98" s="10" t="s">
        <v>31</v>
      </c>
      <c r="C98" s="10" t="s">
        <v>40</v>
      </c>
      <c r="D98" s="9">
        <v>33.0</v>
      </c>
      <c r="E98" s="9">
        <v>84.0</v>
      </c>
      <c r="F98" s="13">
        <f t="shared" si="1"/>
        <v>0.3928571429</v>
      </c>
      <c r="G98" s="14"/>
      <c r="H98" s="16"/>
      <c r="I98" s="17"/>
      <c r="J98" s="7"/>
    </row>
    <row r="99">
      <c r="A99" s="9">
        <v>2018.0</v>
      </c>
      <c r="B99" s="10" t="s">
        <v>31</v>
      </c>
      <c r="C99" s="10" t="s">
        <v>41</v>
      </c>
      <c r="D99" s="9">
        <v>42.0</v>
      </c>
      <c r="E99" s="9">
        <v>112.0</v>
      </c>
      <c r="F99" s="13">
        <f t="shared" si="1"/>
        <v>0.375</v>
      </c>
      <c r="G99" s="14"/>
      <c r="H99" s="16"/>
      <c r="I99" s="17"/>
      <c r="J99" s="7"/>
    </row>
    <row r="100">
      <c r="A100" s="9">
        <v>2018.0</v>
      </c>
      <c r="B100" s="10" t="s">
        <v>31</v>
      </c>
      <c r="C100" s="10" t="s">
        <v>43</v>
      </c>
      <c r="D100" s="9">
        <v>42.0</v>
      </c>
      <c r="E100" s="9">
        <v>108.0</v>
      </c>
      <c r="F100" s="13">
        <f t="shared" si="1"/>
        <v>0.3888888889</v>
      </c>
      <c r="G100" s="14"/>
      <c r="H100" s="16"/>
      <c r="I100" s="17"/>
      <c r="J100" s="7"/>
    </row>
    <row r="101">
      <c r="A101" s="9">
        <v>2018.0</v>
      </c>
      <c r="B101" s="10" t="s">
        <v>31</v>
      </c>
      <c r="C101" s="10" t="s">
        <v>45</v>
      </c>
      <c r="D101" s="9">
        <v>81.0</v>
      </c>
      <c r="E101" s="9">
        <v>190.0</v>
      </c>
      <c r="F101" s="13">
        <f t="shared" si="1"/>
        <v>0.4263157895</v>
      </c>
      <c r="G101" s="14"/>
      <c r="H101" s="16"/>
      <c r="I101" s="17"/>
      <c r="J101" s="7"/>
    </row>
    <row r="102">
      <c r="A102" s="9">
        <v>2018.0</v>
      </c>
      <c r="B102" s="10" t="s">
        <v>31</v>
      </c>
      <c r="C102" s="10" t="s">
        <v>46</v>
      </c>
      <c r="D102" s="9">
        <v>78.0</v>
      </c>
      <c r="E102" s="9">
        <v>196.0</v>
      </c>
      <c r="F102" s="13">
        <f t="shared" si="1"/>
        <v>0.3979591837</v>
      </c>
      <c r="G102" s="14"/>
      <c r="H102" s="16"/>
      <c r="I102" s="17"/>
      <c r="J102" s="7"/>
    </row>
    <row r="103">
      <c r="A103" s="9">
        <v>2018.0</v>
      </c>
      <c r="B103" s="10" t="s">
        <v>31</v>
      </c>
      <c r="C103" s="10" t="s">
        <v>48</v>
      </c>
      <c r="D103" s="9">
        <v>30.0</v>
      </c>
      <c r="E103" s="9">
        <v>71.0</v>
      </c>
      <c r="F103" s="13">
        <f t="shared" si="1"/>
        <v>0.4225352113</v>
      </c>
      <c r="G103" s="14"/>
      <c r="H103" s="16"/>
      <c r="I103" s="17"/>
      <c r="J103" s="7"/>
    </row>
    <row r="104">
      <c r="A104" s="9">
        <v>2018.0</v>
      </c>
      <c r="B104" s="10" t="s">
        <v>31</v>
      </c>
      <c r="C104" s="10" t="s">
        <v>148</v>
      </c>
      <c r="D104" s="9">
        <v>5.0</v>
      </c>
      <c r="E104" s="9">
        <v>15.0</v>
      </c>
      <c r="F104" s="13">
        <f t="shared" si="1"/>
        <v>0.3333333333</v>
      </c>
      <c r="G104" s="14"/>
      <c r="H104" s="16"/>
      <c r="I104" s="10" t="s">
        <v>198</v>
      </c>
      <c r="J104" s="7"/>
    </row>
    <row r="105">
      <c r="A105" s="9">
        <v>2018.0</v>
      </c>
      <c r="B105" s="10" t="s">
        <v>31</v>
      </c>
      <c r="C105" s="10" t="s">
        <v>59</v>
      </c>
      <c r="D105" s="9">
        <v>35.0</v>
      </c>
      <c r="E105" s="9">
        <v>88.0</v>
      </c>
      <c r="F105" s="13">
        <f t="shared" si="1"/>
        <v>0.3977272727</v>
      </c>
      <c r="G105" s="14"/>
      <c r="H105" s="16"/>
      <c r="I105" s="17"/>
      <c r="J105" s="7"/>
    </row>
    <row r="106">
      <c r="A106" s="9">
        <v>2018.0</v>
      </c>
      <c r="B106" s="10" t="s">
        <v>31</v>
      </c>
      <c r="C106" s="10" t="s">
        <v>200</v>
      </c>
      <c r="D106" s="9">
        <v>39.0</v>
      </c>
      <c r="E106" s="9">
        <v>100.0</v>
      </c>
      <c r="F106" s="13">
        <f t="shared" si="1"/>
        <v>0.39</v>
      </c>
      <c r="G106" s="14"/>
      <c r="H106" s="16"/>
      <c r="I106" s="17"/>
      <c r="J106" s="7"/>
    </row>
    <row r="107">
      <c r="A107" s="9">
        <v>2018.0</v>
      </c>
      <c r="B107" s="10" t="s">
        <v>31</v>
      </c>
      <c r="C107" s="10" t="s">
        <v>63</v>
      </c>
      <c r="D107" s="9">
        <v>12.0</v>
      </c>
      <c r="E107" s="9">
        <v>33.0</v>
      </c>
      <c r="F107" s="13">
        <f t="shared" si="1"/>
        <v>0.3636363636</v>
      </c>
      <c r="G107" s="14"/>
      <c r="H107" s="16"/>
      <c r="I107" s="17"/>
      <c r="J107" s="7"/>
    </row>
    <row r="108">
      <c r="A108" s="9">
        <v>2018.0</v>
      </c>
      <c r="B108" s="10" t="s">
        <v>31</v>
      </c>
      <c r="C108" s="10" t="s">
        <v>151</v>
      </c>
      <c r="D108" s="9">
        <v>3.0</v>
      </c>
      <c r="E108" s="9">
        <v>11.0</v>
      </c>
      <c r="F108" s="13">
        <f t="shared" si="1"/>
        <v>0.2727272727</v>
      </c>
      <c r="G108" s="14"/>
      <c r="H108" s="16"/>
      <c r="I108" s="17"/>
      <c r="J108" s="7"/>
    </row>
    <row r="109">
      <c r="A109" s="9">
        <v>2018.0</v>
      </c>
      <c r="B109" s="10" t="s">
        <v>31</v>
      </c>
      <c r="C109" s="10" t="s">
        <v>65</v>
      </c>
      <c r="D109" s="9">
        <v>18.0</v>
      </c>
      <c r="E109" s="9">
        <v>50.0</v>
      </c>
      <c r="F109" s="13">
        <f t="shared" si="1"/>
        <v>0.36</v>
      </c>
      <c r="G109" s="14"/>
      <c r="H109" s="16"/>
      <c r="I109" s="17"/>
      <c r="J109" s="7"/>
    </row>
    <row r="110">
      <c r="A110" s="9">
        <v>2018.0</v>
      </c>
      <c r="B110" s="10" t="s">
        <v>31</v>
      </c>
      <c r="C110" s="10" t="s">
        <v>67</v>
      </c>
      <c r="D110" s="9">
        <v>36.0</v>
      </c>
      <c r="E110" s="9">
        <v>90.0</v>
      </c>
      <c r="F110" s="13">
        <f t="shared" si="1"/>
        <v>0.4</v>
      </c>
      <c r="G110" s="14"/>
      <c r="H110" s="16"/>
      <c r="I110" s="17"/>
      <c r="J110" s="7"/>
    </row>
    <row r="111">
      <c r="A111" s="9">
        <v>2018.0</v>
      </c>
      <c r="B111" s="10" t="s">
        <v>31</v>
      </c>
      <c r="C111" s="10" t="s">
        <v>123</v>
      </c>
      <c r="D111" s="9">
        <v>12.0</v>
      </c>
      <c r="E111" s="9">
        <v>27.0</v>
      </c>
      <c r="F111" s="13">
        <f t="shared" si="1"/>
        <v>0.4444444444</v>
      </c>
      <c r="G111" s="14"/>
      <c r="H111" s="16"/>
      <c r="I111" s="17"/>
      <c r="J111" s="7"/>
    </row>
    <row r="112">
      <c r="A112" s="9">
        <v>2018.0</v>
      </c>
      <c r="B112" s="10" t="s">
        <v>31</v>
      </c>
      <c r="C112" s="10" t="s">
        <v>70</v>
      </c>
      <c r="D112" s="9">
        <v>18.0</v>
      </c>
      <c r="E112" s="9">
        <v>38.0</v>
      </c>
      <c r="F112" s="13">
        <f t="shared" si="1"/>
        <v>0.4736842105</v>
      </c>
      <c r="G112" s="14"/>
      <c r="H112" s="16"/>
      <c r="I112" s="17"/>
      <c r="J112" s="7"/>
    </row>
    <row r="113">
      <c r="A113" s="9">
        <v>2018.0</v>
      </c>
      <c r="B113" s="10" t="s">
        <v>31</v>
      </c>
      <c r="C113" s="10" t="s">
        <v>207</v>
      </c>
      <c r="D113" s="9">
        <v>3.0</v>
      </c>
      <c r="E113" s="9">
        <v>8.0</v>
      </c>
      <c r="F113" s="13">
        <f t="shared" si="1"/>
        <v>0.375</v>
      </c>
      <c r="G113" s="14"/>
      <c r="H113" s="16"/>
      <c r="I113" s="17"/>
      <c r="J113" s="7"/>
    </row>
    <row r="114">
      <c r="A114" s="9">
        <v>2018.0</v>
      </c>
      <c r="B114" s="10" t="s">
        <v>31</v>
      </c>
      <c r="C114" s="10" t="s">
        <v>156</v>
      </c>
      <c r="D114" s="9">
        <v>12.0</v>
      </c>
      <c r="E114" s="9">
        <v>33.0</v>
      </c>
      <c r="F114" s="13">
        <f t="shared" si="1"/>
        <v>0.3636363636</v>
      </c>
      <c r="G114" s="14"/>
      <c r="H114" s="16"/>
      <c r="I114" s="17"/>
      <c r="J114" s="7"/>
    </row>
    <row r="115">
      <c r="A115" s="9">
        <v>2018.0</v>
      </c>
      <c r="B115" s="10" t="s">
        <v>31</v>
      </c>
      <c r="C115" s="10" t="s">
        <v>210</v>
      </c>
      <c r="D115" s="9">
        <v>18.0</v>
      </c>
      <c r="E115" s="9">
        <v>46.0</v>
      </c>
      <c r="F115" s="13">
        <f t="shared" si="1"/>
        <v>0.3913043478</v>
      </c>
      <c r="G115" s="14"/>
      <c r="H115" s="16"/>
      <c r="I115" s="10" t="s">
        <v>211</v>
      </c>
      <c r="J115" s="7"/>
    </row>
    <row r="116">
      <c r="A116" s="9">
        <v>2018.0</v>
      </c>
      <c r="B116" s="10" t="s">
        <v>31</v>
      </c>
      <c r="C116" s="10" t="s">
        <v>74</v>
      </c>
      <c r="D116" s="9">
        <v>54.0</v>
      </c>
      <c r="E116" s="9">
        <v>141.0</v>
      </c>
      <c r="F116" s="13">
        <f t="shared" si="1"/>
        <v>0.3829787234</v>
      </c>
      <c r="G116" s="14"/>
      <c r="H116" s="16"/>
      <c r="I116" s="17"/>
      <c r="J116" s="7"/>
    </row>
    <row r="117">
      <c r="A117" s="9">
        <v>2018.0</v>
      </c>
      <c r="B117" s="10" t="s">
        <v>31</v>
      </c>
      <c r="C117" s="10" t="s">
        <v>36</v>
      </c>
      <c r="D117" s="9">
        <v>175.0</v>
      </c>
      <c r="E117" s="9">
        <v>424.0</v>
      </c>
      <c r="F117" s="13">
        <f t="shared" si="1"/>
        <v>0.4127358491</v>
      </c>
      <c r="G117" s="14"/>
      <c r="H117" s="16"/>
      <c r="I117" s="17"/>
      <c r="J117" s="7"/>
    </row>
    <row r="118">
      <c r="A118" s="24">
        <v>2018.0</v>
      </c>
      <c r="B118" s="25" t="s">
        <v>31</v>
      </c>
      <c r="C118" s="25" t="s">
        <v>75</v>
      </c>
      <c r="D118" s="24">
        <v>970.0</v>
      </c>
      <c r="E118" s="24">
        <v>2433.0</v>
      </c>
      <c r="F118" s="27">
        <f t="shared" si="1"/>
        <v>0.3986847513</v>
      </c>
      <c r="G118" s="28"/>
      <c r="H118" s="33"/>
      <c r="I118" s="34"/>
      <c r="J118" s="7"/>
    </row>
    <row r="119">
      <c r="A119" s="61">
        <v>2017.0</v>
      </c>
      <c r="B119" s="62" t="s">
        <v>97</v>
      </c>
      <c r="C119" s="62" t="s">
        <v>32</v>
      </c>
      <c r="D119" s="40">
        <v>73.0</v>
      </c>
      <c r="E119" s="40">
        <v>192.0</v>
      </c>
      <c r="F119" s="42">
        <f t="shared" si="1"/>
        <v>0.3802083333</v>
      </c>
      <c r="G119" s="43">
        <v>4.0</v>
      </c>
      <c r="H119" s="44">
        <f t="shared" ref="H119:H621" si="5">E119/G119</f>
        <v>48</v>
      </c>
      <c r="I119" s="45"/>
      <c r="J119" s="7"/>
    </row>
    <row r="120">
      <c r="A120" s="61">
        <v>2017.0</v>
      </c>
      <c r="B120" s="62" t="s">
        <v>97</v>
      </c>
      <c r="C120" s="62" t="s">
        <v>105</v>
      </c>
      <c r="D120" s="40">
        <v>35.0</v>
      </c>
      <c r="E120" s="40">
        <v>88.0</v>
      </c>
      <c r="F120" s="42">
        <f t="shared" si="1"/>
        <v>0.3977272727</v>
      </c>
      <c r="G120" s="43">
        <v>3.0</v>
      </c>
      <c r="H120" s="44">
        <f t="shared" si="5"/>
        <v>29.33333333</v>
      </c>
      <c r="I120" s="45"/>
      <c r="J120" s="7"/>
    </row>
    <row r="121">
      <c r="A121" s="61">
        <v>2017.0</v>
      </c>
      <c r="B121" s="62" t="s">
        <v>97</v>
      </c>
      <c r="C121" s="62" t="s">
        <v>95</v>
      </c>
      <c r="D121" s="40">
        <v>65.0</v>
      </c>
      <c r="E121" s="40">
        <v>169.0</v>
      </c>
      <c r="F121" s="42">
        <f t="shared" si="1"/>
        <v>0.3846153846</v>
      </c>
      <c r="G121" s="43">
        <v>2.0</v>
      </c>
      <c r="H121" s="44">
        <f t="shared" si="5"/>
        <v>84.5</v>
      </c>
      <c r="I121" s="45"/>
      <c r="J121" s="7"/>
    </row>
    <row r="122">
      <c r="A122" s="61">
        <v>2017.0</v>
      </c>
      <c r="B122" s="62" t="s">
        <v>97</v>
      </c>
      <c r="C122" s="62" t="s">
        <v>101</v>
      </c>
      <c r="D122" s="40">
        <v>71.0</v>
      </c>
      <c r="E122" s="40">
        <v>181.0</v>
      </c>
      <c r="F122" s="42">
        <f t="shared" si="1"/>
        <v>0.3922651934</v>
      </c>
      <c r="G122" s="43">
        <v>2.0</v>
      </c>
      <c r="H122" s="44">
        <f t="shared" si="5"/>
        <v>90.5</v>
      </c>
      <c r="I122" s="45"/>
      <c r="J122" s="7"/>
    </row>
    <row r="123">
      <c r="A123" s="61">
        <v>2017.0</v>
      </c>
      <c r="B123" s="62" t="s">
        <v>97</v>
      </c>
      <c r="C123" s="62" t="s">
        <v>40</v>
      </c>
      <c r="D123" s="40">
        <v>36.0</v>
      </c>
      <c r="E123" s="40">
        <v>91.0</v>
      </c>
      <c r="F123" s="42">
        <f t="shared" si="1"/>
        <v>0.3956043956</v>
      </c>
      <c r="G123" s="43">
        <v>2.0</v>
      </c>
      <c r="H123" s="44">
        <f t="shared" si="5"/>
        <v>45.5</v>
      </c>
      <c r="I123" s="45"/>
      <c r="J123" s="7"/>
    </row>
    <row r="124">
      <c r="A124" s="61">
        <v>2017.0</v>
      </c>
      <c r="B124" s="62" t="s">
        <v>97</v>
      </c>
      <c r="C124" s="62" t="s">
        <v>41</v>
      </c>
      <c r="D124" s="40">
        <v>66.0</v>
      </c>
      <c r="E124" s="40">
        <v>170.0</v>
      </c>
      <c r="F124" s="42">
        <f t="shared" si="1"/>
        <v>0.3882352941</v>
      </c>
      <c r="G124" s="43">
        <v>3.0</v>
      </c>
      <c r="H124" s="44">
        <f t="shared" si="5"/>
        <v>56.66666667</v>
      </c>
      <c r="I124" s="45"/>
      <c r="J124" s="7"/>
    </row>
    <row r="125">
      <c r="A125" s="61">
        <v>2017.0</v>
      </c>
      <c r="B125" s="62" t="s">
        <v>97</v>
      </c>
      <c r="C125" s="62" t="s">
        <v>43</v>
      </c>
      <c r="D125" s="40">
        <v>44.0</v>
      </c>
      <c r="E125" s="40">
        <v>114.0</v>
      </c>
      <c r="F125" s="42">
        <f t="shared" si="1"/>
        <v>0.3859649123</v>
      </c>
      <c r="G125" s="43">
        <v>2.0</v>
      </c>
      <c r="H125" s="44">
        <f t="shared" si="5"/>
        <v>57</v>
      </c>
      <c r="I125" s="45"/>
      <c r="J125" s="7"/>
    </row>
    <row r="126">
      <c r="A126" s="61">
        <v>2017.0</v>
      </c>
      <c r="B126" s="62" t="s">
        <v>97</v>
      </c>
      <c r="C126" s="62" t="s">
        <v>68</v>
      </c>
      <c r="D126" s="40">
        <v>103.0</v>
      </c>
      <c r="E126" s="40">
        <v>260.0</v>
      </c>
      <c r="F126" s="42">
        <f t="shared" si="1"/>
        <v>0.3961538462</v>
      </c>
      <c r="G126" s="43">
        <v>3.0</v>
      </c>
      <c r="H126" s="44">
        <f t="shared" si="5"/>
        <v>86.66666667</v>
      </c>
      <c r="I126" s="45"/>
      <c r="J126" s="7"/>
    </row>
    <row r="127">
      <c r="A127" s="61">
        <v>2017.0</v>
      </c>
      <c r="B127" s="62" t="s">
        <v>97</v>
      </c>
      <c r="C127" s="62" t="s">
        <v>46</v>
      </c>
      <c r="D127" s="40">
        <v>99.0</v>
      </c>
      <c r="E127" s="40">
        <v>252.0</v>
      </c>
      <c r="F127" s="42">
        <f t="shared" si="1"/>
        <v>0.3928571429</v>
      </c>
      <c r="G127" s="43">
        <v>2.0</v>
      </c>
      <c r="H127" s="44">
        <f t="shared" si="5"/>
        <v>126</v>
      </c>
      <c r="I127" s="45"/>
      <c r="J127" s="7"/>
    </row>
    <row r="128">
      <c r="A128" s="61">
        <v>2017.0</v>
      </c>
      <c r="B128" s="62" t="s">
        <v>97</v>
      </c>
      <c r="C128" s="62" t="s">
        <v>48</v>
      </c>
      <c r="D128" s="40">
        <v>33.0</v>
      </c>
      <c r="E128" s="40">
        <v>84.0</v>
      </c>
      <c r="F128" s="42">
        <f t="shared" si="1"/>
        <v>0.3928571429</v>
      </c>
      <c r="G128" s="43">
        <v>2.0</v>
      </c>
      <c r="H128" s="44">
        <f t="shared" si="5"/>
        <v>42</v>
      </c>
      <c r="I128" s="45"/>
      <c r="J128" s="7"/>
    </row>
    <row r="129">
      <c r="A129" s="61">
        <v>2017.0</v>
      </c>
      <c r="B129" s="62" t="s">
        <v>97</v>
      </c>
      <c r="C129" s="62" t="s">
        <v>148</v>
      </c>
      <c r="D129" s="40">
        <v>11.0</v>
      </c>
      <c r="E129" s="40">
        <v>27.0</v>
      </c>
      <c r="F129" s="42">
        <f t="shared" si="1"/>
        <v>0.4074074074</v>
      </c>
      <c r="G129" s="43">
        <v>1.0</v>
      </c>
      <c r="H129" s="44">
        <f t="shared" si="5"/>
        <v>27</v>
      </c>
      <c r="I129" s="45"/>
      <c r="J129" s="7"/>
    </row>
    <row r="130">
      <c r="A130" s="61">
        <v>2017.0</v>
      </c>
      <c r="B130" s="62" t="s">
        <v>97</v>
      </c>
      <c r="C130" s="62" t="s">
        <v>59</v>
      </c>
      <c r="D130" s="40">
        <v>30.0</v>
      </c>
      <c r="E130" s="40">
        <v>77.0</v>
      </c>
      <c r="F130" s="42">
        <f t="shared" si="1"/>
        <v>0.3896103896</v>
      </c>
      <c r="G130" s="43">
        <v>1.0</v>
      </c>
      <c r="H130" s="44">
        <f t="shared" si="5"/>
        <v>77</v>
      </c>
      <c r="I130" s="45"/>
      <c r="J130" s="7"/>
    </row>
    <row r="131">
      <c r="A131" s="61">
        <v>2017.0</v>
      </c>
      <c r="B131" s="62" t="s">
        <v>97</v>
      </c>
      <c r="C131" s="62" t="s">
        <v>151</v>
      </c>
      <c r="D131" s="40">
        <v>7.0</v>
      </c>
      <c r="E131" s="40">
        <v>18.0</v>
      </c>
      <c r="F131" s="42">
        <f t="shared" si="1"/>
        <v>0.3888888889</v>
      </c>
      <c r="G131" s="43">
        <v>1.0</v>
      </c>
      <c r="H131" s="44">
        <f t="shared" si="5"/>
        <v>18</v>
      </c>
      <c r="I131" s="45"/>
      <c r="J131" s="7"/>
    </row>
    <row r="132">
      <c r="A132" s="61">
        <v>2017.0</v>
      </c>
      <c r="B132" s="62" t="s">
        <v>97</v>
      </c>
      <c r="C132" s="62" t="s">
        <v>65</v>
      </c>
      <c r="D132" s="40">
        <v>29.0</v>
      </c>
      <c r="E132" s="40">
        <v>74.0</v>
      </c>
      <c r="F132" s="42">
        <f t="shared" si="1"/>
        <v>0.3918918919</v>
      </c>
      <c r="G132" s="43">
        <v>1.0</v>
      </c>
      <c r="H132" s="44">
        <f t="shared" si="5"/>
        <v>74</v>
      </c>
      <c r="I132" s="45"/>
      <c r="J132" s="7"/>
    </row>
    <row r="133">
      <c r="A133" s="61">
        <v>2017.0</v>
      </c>
      <c r="B133" s="62" t="s">
        <v>97</v>
      </c>
      <c r="C133" s="62" t="s">
        <v>67</v>
      </c>
      <c r="D133" s="40">
        <v>36.0</v>
      </c>
      <c r="E133" s="40">
        <v>93.0</v>
      </c>
      <c r="F133" s="42">
        <f t="shared" si="1"/>
        <v>0.3870967742</v>
      </c>
      <c r="G133" s="43">
        <v>1.0</v>
      </c>
      <c r="H133" s="44">
        <f t="shared" si="5"/>
        <v>93</v>
      </c>
      <c r="I133" s="45"/>
      <c r="J133" s="7"/>
    </row>
    <row r="134">
      <c r="A134" s="61">
        <v>2017.0</v>
      </c>
      <c r="B134" s="62" t="s">
        <v>97</v>
      </c>
      <c r="C134" s="62" t="s">
        <v>123</v>
      </c>
      <c r="D134" s="40">
        <v>10.0</v>
      </c>
      <c r="E134" s="40">
        <v>23.0</v>
      </c>
      <c r="F134" s="42">
        <f t="shared" si="1"/>
        <v>0.4347826087</v>
      </c>
      <c r="G134" s="43">
        <v>1.0</v>
      </c>
      <c r="H134" s="44">
        <f t="shared" si="5"/>
        <v>23</v>
      </c>
      <c r="I134" s="45"/>
      <c r="J134" s="7"/>
    </row>
    <row r="135">
      <c r="A135" s="61">
        <v>2017.0</v>
      </c>
      <c r="B135" s="62" t="s">
        <v>97</v>
      </c>
      <c r="C135" s="62" t="s">
        <v>234</v>
      </c>
      <c r="D135" s="40">
        <v>0.0</v>
      </c>
      <c r="E135" s="40">
        <v>5.0</v>
      </c>
      <c r="F135" s="42">
        <f t="shared" si="1"/>
        <v>0</v>
      </c>
      <c r="G135" s="43">
        <v>1.0</v>
      </c>
      <c r="H135" s="44">
        <f t="shared" si="5"/>
        <v>5</v>
      </c>
      <c r="I135" s="45"/>
      <c r="J135" s="7"/>
    </row>
    <row r="136">
      <c r="A136" s="61">
        <v>2017.0</v>
      </c>
      <c r="B136" s="62" t="s">
        <v>97</v>
      </c>
      <c r="C136" s="62" t="s">
        <v>70</v>
      </c>
      <c r="D136" s="40">
        <v>22.0</v>
      </c>
      <c r="E136" s="40">
        <v>56.0</v>
      </c>
      <c r="F136" s="42">
        <f t="shared" si="1"/>
        <v>0.3928571429</v>
      </c>
      <c r="G136" s="43">
        <v>1.0</v>
      </c>
      <c r="H136" s="44">
        <f t="shared" si="5"/>
        <v>56</v>
      </c>
      <c r="I136" s="45"/>
      <c r="J136" s="7"/>
    </row>
    <row r="137">
      <c r="A137" s="61">
        <v>2017.0</v>
      </c>
      <c r="B137" s="62" t="s">
        <v>97</v>
      </c>
      <c r="C137" s="62" t="s">
        <v>63</v>
      </c>
      <c r="D137" s="40">
        <v>9.0</v>
      </c>
      <c r="E137" s="40">
        <v>21.0</v>
      </c>
      <c r="F137" s="42">
        <f t="shared" si="1"/>
        <v>0.4285714286</v>
      </c>
      <c r="G137" s="43">
        <v>1.0</v>
      </c>
      <c r="H137" s="44">
        <f t="shared" si="5"/>
        <v>21</v>
      </c>
      <c r="I137" s="45"/>
      <c r="J137" s="7"/>
    </row>
    <row r="138">
      <c r="A138" s="61">
        <v>2017.0</v>
      </c>
      <c r="B138" s="62" t="s">
        <v>97</v>
      </c>
      <c r="C138" s="62" t="s">
        <v>71</v>
      </c>
      <c r="D138" s="40">
        <v>18.0</v>
      </c>
      <c r="E138" s="40">
        <v>44.0</v>
      </c>
      <c r="F138" s="42">
        <f t="shared" si="1"/>
        <v>0.4090909091</v>
      </c>
      <c r="G138" s="43">
        <v>1.0</v>
      </c>
      <c r="H138" s="44">
        <f t="shared" si="5"/>
        <v>44</v>
      </c>
      <c r="I138" s="45"/>
      <c r="J138" s="7"/>
    </row>
    <row r="139">
      <c r="A139" s="61">
        <v>2017.0</v>
      </c>
      <c r="B139" s="62" t="s">
        <v>97</v>
      </c>
      <c r="C139" s="62" t="s">
        <v>74</v>
      </c>
      <c r="D139" s="40">
        <v>63.0</v>
      </c>
      <c r="E139" s="40">
        <v>163.0</v>
      </c>
      <c r="F139" s="42">
        <f t="shared" si="1"/>
        <v>0.3865030675</v>
      </c>
      <c r="G139" s="43">
        <v>3.0</v>
      </c>
      <c r="H139" s="44">
        <f t="shared" si="5"/>
        <v>54.33333333</v>
      </c>
      <c r="I139" s="45"/>
      <c r="J139" s="7"/>
    </row>
    <row r="140">
      <c r="A140" s="61">
        <v>2017.0</v>
      </c>
      <c r="B140" s="62" t="s">
        <v>97</v>
      </c>
      <c r="C140" s="62" t="s">
        <v>36</v>
      </c>
      <c r="D140" s="40">
        <v>166.0</v>
      </c>
      <c r="E140" s="40">
        <v>423.0</v>
      </c>
      <c r="F140" s="42">
        <f t="shared" si="1"/>
        <v>0.3924349882</v>
      </c>
      <c r="G140" s="43">
        <v>5.0</v>
      </c>
      <c r="H140" s="44">
        <f t="shared" si="5"/>
        <v>84.6</v>
      </c>
      <c r="I140" s="45"/>
      <c r="J140" s="7"/>
    </row>
    <row r="141">
      <c r="A141" s="64">
        <v>2017.0</v>
      </c>
      <c r="B141" s="65" t="s">
        <v>97</v>
      </c>
      <c r="C141" s="65" t="s">
        <v>75</v>
      </c>
      <c r="D141" s="65">
        <f t="shared" ref="D141:E141" si="6">SUM(D119:D140)</f>
        <v>1026</v>
      </c>
      <c r="E141" s="65">
        <f t="shared" si="6"/>
        <v>2625</v>
      </c>
      <c r="F141" s="66">
        <f t="shared" si="1"/>
        <v>0.3908571429</v>
      </c>
      <c r="G141" s="65">
        <f>SUM(G119:G140)</f>
        <v>43</v>
      </c>
      <c r="H141" s="67">
        <f t="shared" si="5"/>
        <v>61.04651163</v>
      </c>
      <c r="I141" s="68"/>
      <c r="J141" s="7"/>
    </row>
    <row r="142">
      <c r="A142" s="69">
        <v>2017.0</v>
      </c>
      <c r="B142" s="70" t="s">
        <v>31</v>
      </c>
      <c r="C142" s="70" t="s">
        <v>32</v>
      </c>
      <c r="D142" s="70">
        <v>118.0</v>
      </c>
      <c r="E142" s="70">
        <v>282.0</v>
      </c>
      <c r="F142" s="13">
        <f t="shared" si="1"/>
        <v>0.4184397163</v>
      </c>
      <c r="G142" s="20">
        <v>3.0</v>
      </c>
      <c r="H142" s="16">
        <f t="shared" si="5"/>
        <v>94</v>
      </c>
      <c r="I142" s="17"/>
      <c r="J142" s="7"/>
    </row>
    <row r="143">
      <c r="A143" s="69">
        <v>2017.0</v>
      </c>
      <c r="B143" s="70" t="s">
        <v>31</v>
      </c>
      <c r="C143" s="70" t="s">
        <v>105</v>
      </c>
      <c r="D143" s="70">
        <v>33.0</v>
      </c>
      <c r="E143" s="70">
        <v>91.0</v>
      </c>
      <c r="F143" s="13">
        <f t="shared" si="1"/>
        <v>0.3626373626</v>
      </c>
      <c r="G143" s="20">
        <v>2.0</v>
      </c>
      <c r="H143" s="16">
        <f t="shared" si="5"/>
        <v>45.5</v>
      </c>
      <c r="I143" s="17"/>
      <c r="J143" s="7"/>
    </row>
    <row r="144">
      <c r="A144" s="69">
        <v>2017.0</v>
      </c>
      <c r="B144" s="70" t="s">
        <v>31</v>
      </c>
      <c r="C144" s="70" t="s">
        <v>37</v>
      </c>
      <c r="D144" s="70">
        <v>83.0</v>
      </c>
      <c r="E144" s="70">
        <v>219.0</v>
      </c>
      <c r="F144" s="13">
        <f t="shared" si="1"/>
        <v>0.3789954338</v>
      </c>
      <c r="G144" s="20">
        <v>2.0</v>
      </c>
      <c r="H144" s="16">
        <f t="shared" si="5"/>
        <v>109.5</v>
      </c>
      <c r="I144" s="17"/>
      <c r="J144" s="7"/>
    </row>
    <row r="145">
      <c r="A145" s="69">
        <v>2017.0</v>
      </c>
      <c r="B145" s="70" t="s">
        <v>31</v>
      </c>
      <c r="C145" s="70" t="s">
        <v>38</v>
      </c>
      <c r="D145" s="70">
        <v>48.0</v>
      </c>
      <c r="E145" s="70">
        <v>124.0</v>
      </c>
      <c r="F145" s="13">
        <f t="shared" si="1"/>
        <v>0.3870967742</v>
      </c>
      <c r="G145" s="20">
        <v>3.0</v>
      </c>
      <c r="H145" s="16">
        <f t="shared" si="5"/>
        <v>41.33333333</v>
      </c>
      <c r="I145" s="17"/>
      <c r="J145" s="7"/>
    </row>
    <row r="146">
      <c r="A146" s="69">
        <v>2017.0</v>
      </c>
      <c r="B146" s="70" t="s">
        <v>31</v>
      </c>
      <c r="C146" s="70" t="s">
        <v>40</v>
      </c>
      <c r="D146" s="70">
        <v>26.0</v>
      </c>
      <c r="E146" s="70">
        <v>68.0</v>
      </c>
      <c r="F146" s="13">
        <f t="shared" si="1"/>
        <v>0.3823529412</v>
      </c>
      <c r="G146" s="20">
        <v>3.0</v>
      </c>
      <c r="H146" s="16">
        <f t="shared" si="5"/>
        <v>22.66666667</v>
      </c>
      <c r="I146" s="17"/>
      <c r="J146" s="7"/>
    </row>
    <row r="147">
      <c r="A147" s="69">
        <v>2017.0</v>
      </c>
      <c r="B147" s="70" t="s">
        <v>31</v>
      </c>
      <c r="C147" s="70" t="s">
        <v>41</v>
      </c>
      <c r="D147" s="70">
        <v>64.0</v>
      </c>
      <c r="E147" s="70">
        <v>164.0</v>
      </c>
      <c r="F147" s="13">
        <f t="shared" si="1"/>
        <v>0.3902439024</v>
      </c>
      <c r="G147" s="20">
        <v>3.0</v>
      </c>
      <c r="H147" s="16">
        <f t="shared" si="5"/>
        <v>54.66666667</v>
      </c>
      <c r="I147" s="17"/>
      <c r="J147" s="7"/>
    </row>
    <row r="148">
      <c r="A148" s="69">
        <v>2017.0</v>
      </c>
      <c r="B148" s="70" t="s">
        <v>31</v>
      </c>
      <c r="C148" s="70" t="s">
        <v>43</v>
      </c>
      <c r="D148" s="70">
        <v>44.0</v>
      </c>
      <c r="E148" s="70">
        <v>115.0</v>
      </c>
      <c r="F148" s="13">
        <f t="shared" si="1"/>
        <v>0.3826086957</v>
      </c>
      <c r="G148" s="20">
        <v>2.0</v>
      </c>
      <c r="H148" s="16">
        <f t="shared" si="5"/>
        <v>57.5</v>
      </c>
      <c r="I148" s="17"/>
      <c r="J148" s="7"/>
    </row>
    <row r="149">
      <c r="A149" s="69">
        <v>2017.0</v>
      </c>
      <c r="B149" s="70" t="s">
        <v>31</v>
      </c>
      <c r="C149" s="70" t="s">
        <v>45</v>
      </c>
      <c r="D149" s="70">
        <v>109.0</v>
      </c>
      <c r="E149" s="70">
        <v>320.0</v>
      </c>
      <c r="F149" s="13">
        <f t="shared" si="1"/>
        <v>0.340625</v>
      </c>
      <c r="G149" s="20">
        <v>4.0</v>
      </c>
      <c r="H149" s="16">
        <f t="shared" si="5"/>
        <v>80</v>
      </c>
      <c r="I149" s="17"/>
      <c r="J149" s="7"/>
    </row>
    <row r="150">
      <c r="A150" s="69">
        <v>2017.0</v>
      </c>
      <c r="B150" s="70" t="s">
        <v>31</v>
      </c>
      <c r="C150" s="70" t="s">
        <v>46</v>
      </c>
      <c r="D150" s="70">
        <v>73.0</v>
      </c>
      <c r="E150" s="70">
        <v>178.0</v>
      </c>
      <c r="F150" s="13">
        <f t="shared" si="1"/>
        <v>0.4101123596</v>
      </c>
      <c r="G150" s="20">
        <v>3.0</v>
      </c>
      <c r="H150" s="16">
        <f t="shared" si="5"/>
        <v>59.33333333</v>
      </c>
      <c r="I150" s="17"/>
      <c r="J150" s="7"/>
    </row>
    <row r="151">
      <c r="A151" s="69">
        <v>2017.0</v>
      </c>
      <c r="B151" s="70" t="s">
        <v>31</v>
      </c>
      <c r="C151" s="70" t="s">
        <v>48</v>
      </c>
      <c r="D151" s="70">
        <v>39.0</v>
      </c>
      <c r="E151" s="70">
        <v>100.0</v>
      </c>
      <c r="F151" s="13">
        <f t="shared" si="1"/>
        <v>0.39</v>
      </c>
      <c r="G151" s="20">
        <v>2.0</v>
      </c>
      <c r="H151" s="16">
        <f t="shared" si="5"/>
        <v>50</v>
      </c>
      <c r="I151" s="17"/>
    </row>
    <row r="152">
      <c r="A152" s="69">
        <v>2017.0</v>
      </c>
      <c r="B152" s="70" t="s">
        <v>31</v>
      </c>
      <c r="C152" s="70" t="s">
        <v>148</v>
      </c>
      <c r="D152" s="70">
        <v>13.0</v>
      </c>
      <c r="E152" s="70">
        <v>33.0</v>
      </c>
      <c r="F152" s="13">
        <f t="shared" si="1"/>
        <v>0.3939393939</v>
      </c>
      <c r="G152" s="20">
        <v>1.0</v>
      </c>
      <c r="H152" s="16">
        <f t="shared" si="5"/>
        <v>33</v>
      </c>
      <c r="I152" s="20" t="s">
        <v>253</v>
      </c>
      <c r="J152" s="7"/>
    </row>
    <row r="153">
      <c r="A153" s="69">
        <v>2017.0</v>
      </c>
      <c r="B153" s="70" t="s">
        <v>31</v>
      </c>
      <c r="C153" s="70" t="s">
        <v>254</v>
      </c>
      <c r="D153" s="70">
        <v>37.0</v>
      </c>
      <c r="E153" s="70">
        <v>93.0</v>
      </c>
      <c r="F153" s="13">
        <f t="shared" si="1"/>
        <v>0.3978494624</v>
      </c>
      <c r="G153" s="20">
        <v>1.0</v>
      </c>
      <c r="H153" s="16">
        <f t="shared" si="5"/>
        <v>93</v>
      </c>
      <c r="I153" s="17"/>
      <c r="J153" s="7"/>
    </row>
    <row r="154">
      <c r="A154" s="69">
        <v>2017.0</v>
      </c>
      <c r="B154" s="70" t="s">
        <v>31</v>
      </c>
      <c r="C154" s="70" t="s">
        <v>200</v>
      </c>
      <c r="D154" s="70">
        <v>32.0</v>
      </c>
      <c r="E154" s="70">
        <v>90.0</v>
      </c>
      <c r="F154" s="13">
        <f t="shared" si="1"/>
        <v>0.3555555556</v>
      </c>
      <c r="G154" s="20">
        <v>1.0</v>
      </c>
      <c r="H154" s="16">
        <f t="shared" si="5"/>
        <v>90</v>
      </c>
      <c r="I154" s="17"/>
      <c r="J154" s="7"/>
    </row>
    <row r="155">
      <c r="A155" s="69">
        <v>2017.0</v>
      </c>
      <c r="B155" s="70" t="s">
        <v>31</v>
      </c>
      <c r="C155" s="70" t="s">
        <v>255</v>
      </c>
      <c r="D155" s="70">
        <v>16.0</v>
      </c>
      <c r="E155" s="70">
        <v>44.0</v>
      </c>
      <c r="F155" s="13">
        <f t="shared" si="1"/>
        <v>0.3636363636</v>
      </c>
      <c r="G155" s="20">
        <v>1.0</v>
      </c>
      <c r="H155" s="16">
        <f t="shared" si="5"/>
        <v>44</v>
      </c>
      <c r="I155" s="17"/>
      <c r="J155" s="7"/>
    </row>
    <row r="156">
      <c r="A156" s="69">
        <v>2017.0</v>
      </c>
      <c r="B156" s="70" t="s">
        <v>31</v>
      </c>
      <c r="C156" s="70" t="s">
        <v>256</v>
      </c>
      <c r="D156" s="70">
        <v>7.0</v>
      </c>
      <c r="E156" s="70">
        <v>18.0</v>
      </c>
      <c r="F156" s="13">
        <f t="shared" si="1"/>
        <v>0.3888888889</v>
      </c>
      <c r="G156" s="20">
        <v>1.0</v>
      </c>
      <c r="H156" s="16">
        <f t="shared" si="5"/>
        <v>18</v>
      </c>
      <c r="I156" s="17"/>
      <c r="J156" s="7"/>
    </row>
    <row r="157">
      <c r="A157" s="69">
        <v>2017.0</v>
      </c>
      <c r="B157" s="70" t="s">
        <v>31</v>
      </c>
      <c r="C157" s="70" t="s">
        <v>65</v>
      </c>
      <c r="D157" s="70">
        <v>21.0</v>
      </c>
      <c r="E157" s="70">
        <v>53.0</v>
      </c>
      <c r="F157" s="13">
        <f t="shared" si="1"/>
        <v>0.3962264151</v>
      </c>
      <c r="G157" s="20">
        <v>1.0</v>
      </c>
      <c r="H157" s="16">
        <f t="shared" si="5"/>
        <v>53</v>
      </c>
      <c r="I157" s="17"/>
      <c r="J157" s="7"/>
    </row>
    <row r="158">
      <c r="A158" s="69">
        <v>2017.0</v>
      </c>
      <c r="B158" s="70" t="s">
        <v>31</v>
      </c>
      <c r="C158" s="70" t="s">
        <v>67</v>
      </c>
      <c r="D158" s="70">
        <v>46.0</v>
      </c>
      <c r="E158" s="70">
        <v>115.0</v>
      </c>
      <c r="F158" s="13">
        <f t="shared" si="1"/>
        <v>0.4</v>
      </c>
      <c r="G158" s="20">
        <v>1.0</v>
      </c>
      <c r="H158" s="16">
        <f t="shared" si="5"/>
        <v>115</v>
      </c>
      <c r="I158" s="17"/>
      <c r="J158" s="7">
        <f t="shared" ref="J158:K158" si="7">SUM(D151:D161)</f>
        <v>281</v>
      </c>
      <c r="K158">
        <f t="shared" si="7"/>
        <v>731</v>
      </c>
    </row>
    <row r="159">
      <c r="A159" s="69">
        <v>2017.0</v>
      </c>
      <c r="B159" s="70" t="s">
        <v>31</v>
      </c>
      <c r="C159" s="70" t="s">
        <v>123</v>
      </c>
      <c r="D159" s="70">
        <v>10.0</v>
      </c>
      <c r="E159" s="70">
        <v>21.0</v>
      </c>
      <c r="F159" s="13">
        <f t="shared" si="1"/>
        <v>0.4761904762</v>
      </c>
      <c r="G159" s="20">
        <v>1.0</v>
      </c>
      <c r="H159" s="16">
        <f t="shared" si="5"/>
        <v>21</v>
      </c>
      <c r="I159" s="20" t="s">
        <v>257</v>
      </c>
      <c r="J159" s="7"/>
    </row>
    <row r="160">
      <c r="A160" s="69">
        <v>2017.0</v>
      </c>
      <c r="B160" s="70" t="s">
        <v>31</v>
      </c>
      <c r="C160" s="70" t="s">
        <v>70</v>
      </c>
      <c r="D160" s="70">
        <v>23.0</v>
      </c>
      <c r="E160" s="70">
        <v>57.0</v>
      </c>
      <c r="F160" s="13">
        <f t="shared" si="1"/>
        <v>0.4035087719</v>
      </c>
      <c r="G160" s="20">
        <v>1.0</v>
      </c>
      <c r="H160" s="16">
        <f t="shared" si="5"/>
        <v>57</v>
      </c>
      <c r="I160" s="17"/>
      <c r="J160" s="7"/>
    </row>
    <row r="161">
      <c r="A161" s="69">
        <v>2017.0</v>
      </c>
      <c r="B161" s="70" t="s">
        <v>31</v>
      </c>
      <c r="C161" s="70" t="s">
        <v>258</v>
      </c>
      <c r="D161" s="70">
        <v>37.0</v>
      </c>
      <c r="E161" s="70">
        <v>107.0</v>
      </c>
      <c r="F161" s="13">
        <f t="shared" si="1"/>
        <v>0.3457943925</v>
      </c>
      <c r="G161" s="20">
        <v>1.0</v>
      </c>
      <c r="H161" s="16">
        <f t="shared" si="5"/>
        <v>107</v>
      </c>
      <c r="I161" s="17"/>
      <c r="J161" s="7"/>
    </row>
    <row r="162">
      <c r="A162" s="69">
        <v>2017.0</v>
      </c>
      <c r="B162" s="70" t="s">
        <v>31</v>
      </c>
      <c r="C162" s="70" t="s">
        <v>156</v>
      </c>
      <c r="D162" s="70">
        <v>20.0</v>
      </c>
      <c r="E162" s="70">
        <v>53.0</v>
      </c>
      <c r="F162" s="13">
        <f t="shared" si="1"/>
        <v>0.3773584906</v>
      </c>
      <c r="G162" s="20">
        <v>1.0</v>
      </c>
      <c r="H162" s="16">
        <f t="shared" si="5"/>
        <v>53</v>
      </c>
      <c r="I162" s="17"/>
      <c r="J162" s="7"/>
    </row>
    <row r="163">
      <c r="A163" s="69">
        <v>2017.0</v>
      </c>
      <c r="B163" s="70" t="s">
        <v>31</v>
      </c>
      <c r="C163" s="70" t="s">
        <v>74</v>
      </c>
      <c r="D163" s="70">
        <v>64.0</v>
      </c>
      <c r="E163" s="70">
        <v>184.0</v>
      </c>
      <c r="F163" s="13">
        <f t="shared" si="1"/>
        <v>0.347826087</v>
      </c>
      <c r="G163" s="20">
        <v>2.0</v>
      </c>
      <c r="H163" s="16">
        <f t="shared" si="5"/>
        <v>92</v>
      </c>
      <c r="I163" s="17"/>
      <c r="J163" s="7"/>
    </row>
    <row r="164">
      <c r="A164" s="69">
        <v>2017.0</v>
      </c>
      <c r="B164" s="70" t="s">
        <v>31</v>
      </c>
      <c r="C164" s="70" t="s">
        <v>36</v>
      </c>
      <c r="D164" s="70">
        <v>209.0</v>
      </c>
      <c r="E164" s="70">
        <v>546.0</v>
      </c>
      <c r="F164" s="13">
        <f t="shared" si="1"/>
        <v>0.3827838828</v>
      </c>
      <c r="G164" s="20">
        <v>5.0</v>
      </c>
      <c r="H164" s="16">
        <f t="shared" si="5"/>
        <v>109.2</v>
      </c>
      <c r="I164" s="17"/>
      <c r="J164" s="7"/>
    </row>
    <row r="165">
      <c r="A165" s="71">
        <v>2017.0</v>
      </c>
      <c r="B165" s="72" t="s">
        <v>31</v>
      </c>
      <c r="C165" s="72" t="s">
        <v>75</v>
      </c>
      <c r="D165" s="72">
        <f t="shared" ref="D165:E165" si="8">SUM(D142:D164)</f>
        <v>1172</v>
      </c>
      <c r="E165" s="72">
        <f t="shared" si="8"/>
        <v>3075</v>
      </c>
      <c r="F165" s="27">
        <f t="shared" si="1"/>
        <v>0.3811382114</v>
      </c>
      <c r="G165" s="73">
        <f>SUM(G142:G164)</f>
        <v>45</v>
      </c>
      <c r="H165" s="74">
        <f t="shared" si="5"/>
        <v>68.33333333</v>
      </c>
      <c r="I165" s="75"/>
    </row>
    <row r="166">
      <c r="A166" s="61">
        <v>2016.0</v>
      </c>
      <c r="B166" s="62" t="s">
        <v>97</v>
      </c>
      <c r="C166" s="62" t="s">
        <v>32</v>
      </c>
      <c r="D166" s="62">
        <v>68.0</v>
      </c>
      <c r="E166" s="62">
        <v>169.0</v>
      </c>
      <c r="F166" s="42">
        <f t="shared" si="1"/>
        <v>0.4023668639</v>
      </c>
      <c r="G166" s="45">
        <v>4.0</v>
      </c>
      <c r="H166" s="44">
        <f t="shared" si="5"/>
        <v>42.25</v>
      </c>
      <c r="I166" s="45"/>
      <c r="L166" s="7"/>
      <c r="M166" t="str">
        <f t="shared" ref="M166:M174" si="9">E166/L166</f>
        <v>#DIV/0!</v>
      </c>
    </row>
    <row r="167">
      <c r="A167" s="61">
        <v>2016.0</v>
      </c>
      <c r="B167" s="62" t="s">
        <v>97</v>
      </c>
      <c r="C167" s="62" t="s">
        <v>105</v>
      </c>
      <c r="D167" s="62">
        <v>48.0</v>
      </c>
      <c r="E167" s="62">
        <v>119.0</v>
      </c>
      <c r="F167" s="42">
        <f t="shared" si="1"/>
        <v>0.4033613445</v>
      </c>
      <c r="G167" s="45">
        <v>3.0</v>
      </c>
      <c r="H167" s="44">
        <f t="shared" si="5"/>
        <v>39.66666667</v>
      </c>
      <c r="I167" s="45"/>
      <c r="L167" s="7"/>
      <c r="M167" t="str">
        <f t="shared" si="9"/>
        <v>#DIV/0!</v>
      </c>
    </row>
    <row r="168">
      <c r="A168" s="61">
        <v>2016.0</v>
      </c>
      <c r="B168" s="62" t="s">
        <v>97</v>
      </c>
      <c r="C168" s="62" t="s">
        <v>95</v>
      </c>
      <c r="D168" s="62">
        <v>60.0</v>
      </c>
      <c r="E168" s="62">
        <v>161.0</v>
      </c>
      <c r="F168" s="42">
        <f t="shared" si="1"/>
        <v>0.3726708075</v>
      </c>
      <c r="G168" s="45">
        <v>3.0</v>
      </c>
      <c r="H168" s="44">
        <f t="shared" si="5"/>
        <v>53.66666667</v>
      </c>
      <c r="I168" s="45"/>
      <c r="L168" s="7"/>
      <c r="M168" t="str">
        <f t="shared" si="9"/>
        <v>#DIV/0!</v>
      </c>
    </row>
    <row r="169">
      <c r="A169" s="61">
        <v>2016.0</v>
      </c>
      <c r="B169" s="62" t="s">
        <v>97</v>
      </c>
      <c r="C169" s="62" t="s">
        <v>101</v>
      </c>
      <c r="D169" s="62">
        <v>49.0</v>
      </c>
      <c r="E169" s="62">
        <v>120.0</v>
      </c>
      <c r="F169" s="42">
        <f t="shared" si="1"/>
        <v>0.4083333333</v>
      </c>
      <c r="G169" s="45">
        <v>2.0</v>
      </c>
      <c r="H169" s="44">
        <f t="shared" si="5"/>
        <v>60</v>
      </c>
      <c r="I169" s="45"/>
      <c r="L169" s="7"/>
      <c r="M169" t="str">
        <f t="shared" si="9"/>
        <v>#DIV/0!</v>
      </c>
    </row>
    <row r="170">
      <c r="A170" s="61">
        <v>2016.0</v>
      </c>
      <c r="B170" s="62" t="s">
        <v>97</v>
      </c>
      <c r="C170" s="62" t="s">
        <v>40</v>
      </c>
      <c r="D170" s="62">
        <v>26.0</v>
      </c>
      <c r="E170" s="62">
        <v>69.0</v>
      </c>
      <c r="F170" s="42">
        <f t="shared" si="1"/>
        <v>0.3768115942</v>
      </c>
      <c r="G170" s="45">
        <v>2.0</v>
      </c>
      <c r="H170" s="44">
        <f t="shared" si="5"/>
        <v>34.5</v>
      </c>
      <c r="I170" s="45"/>
      <c r="L170" s="7"/>
      <c r="M170" t="str">
        <f t="shared" si="9"/>
        <v>#DIV/0!</v>
      </c>
    </row>
    <row r="171">
      <c r="A171" s="61">
        <v>2016.0</v>
      </c>
      <c r="B171" s="62" t="s">
        <v>97</v>
      </c>
      <c r="C171" s="62" t="s">
        <v>41</v>
      </c>
      <c r="D171" s="62">
        <v>54.0</v>
      </c>
      <c r="E171" s="62">
        <v>142.0</v>
      </c>
      <c r="F171" s="42">
        <f t="shared" si="1"/>
        <v>0.3802816901</v>
      </c>
      <c r="G171" s="45">
        <v>3.0</v>
      </c>
      <c r="H171" s="44">
        <f t="shared" si="5"/>
        <v>47.33333333</v>
      </c>
      <c r="I171" s="45"/>
      <c r="L171" s="7"/>
      <c r="M171" t="str">
        <f t="shared" si="9"/>
        <v>#DIV/0!</v>
      </c>
    </row>
    <row r="172">
      <c r="A172" s="61">
        <v>2016.0</v>
      </c>
      <c r="B172" s="62" t="s">
        <v>97</v>
      </c>
      <c r="C172" s="62" t="s">
        <v>43</v>
      </c>
      <c r="D172" s="62">
        <v>38.0</v>
      </c>
      <c r="E172" s="62">
        <v>98.0</v>
      </c>
      <c r="F172" s="42">
        <f t="shared" si="1"/>
        <v>0.387755102</v>
      </c>
      <c r="G172" s="45">
        <v>2.0</v>
      </c>
      <c r="H172" s="44">
        <f t="shared" si="5"/>
        <v>49</v>
      </c>
      <c r="I172" s="45"/>
      <c r="L172" s="7"/>
      <c r="M172" t="str">
        <f t="shared" si="9"/>
        <v>#DIV/0!</v>
      </c>
    </row>
    <row r="173">
      <c r="A173" s="61">
        <v>2016.0</v>
      </c>
      <c r="B173" s="62" t="s">
        <v>97</v>
      </c>
      <c r="C173" s="62" t="s">
        <v>68</v>
      </c>
      <c r="D173" s="62">
        <v>115.0</v>
      </c>
      <c r="E173" s="62">
        <v>301.0</v>
      </c>
      <c r="F173" s="42">
        <f t="shared" si="1"/>
        <v>0.3820598007</v>
      </c>
      <c r="G173" s="45">
        <v>4.0</v>
      </c>
      <c r="H173" s="44">
        <f t="shared" si="5"/>
        <v>75.25</v>
      </c>
      <c r="I173" s="45"/>
      <c r="L173" s="7"/>
      <c r="M173" t="str">
        <f t="shared" si="9"/>
        <v>#DIV/0!</v>
      </c>
    </row>
    <row r="174">
      <c r="A174" s="61">
        <v>2016.0</v>
      </c>
      <c r="B174" s="62" t="s">
        <v>97</v>
      </c>
      <c r="C174" s="62" t="s">
        <v>46</v>
      </c>
      <c r="D174" s="62">
        <v>60.0</v>
      </c>
      <c r="E174" s="62">
        <v>156.0</v>
      </c>
      <c r="F174" s="42">
        <f t="shared" si="1"/>
        <v>0.3846153846</v>
      </c>
      <c r="G174" s="45">
        <v>2.0</v>
      </c>
      <c r="H174" s="44">
        <f t="shared" si="5"/>
        <v>78</v>
      </c>
      <c r="I174" s="45"/>
      <c r="L174" s="7"/>
      <c r="M174" t="str">
        <f t="shared" si="9"/>
        <v>#DIV/0!</v>
      </c>
    </row>
    <row r="175">
      <c r="A175" s="61">
        <v>2016.0</v>
      </c>
      <c r="B175" s="62" t="s">
        <v>97</v>
      </c>
      <c r="C175" s="62" t="s">
        <v>48</v>
      </c>
      <c r="D175" s="62">
        <v>28.0</v>
      </c>
      <c r="E175" s="62">
        <v>67.0</v>
      </c>
      <c r="F175" s="42">
        <f t="shared" si="1"/>
        <v>0.4179104478</v>
      </c>
      <c r="G175" s="76">
        <v>2.0</v>
      </c>
      <c r="H175" s="44">
        <f t="shared" si="5"/>
        <v>33.5</v>
      </c>
      <c r="I175" s="45"/>
    </row>
    <row r="176">
      <c r="A176" s="61">
        <v>2016.0</v>
      </c>
      <c r="B176" s="62" t="s">
        <v>97</v>
      </c>
      <c r="C176" s="62" t="s">
        <v>148</v>
      </c>
      <c r="D176" s="62">
        <v>14.0</v>
      </c>
      <c r="E176" s="62">
        <v>36.0</v>
      </c>
      <c r="F176" s="42">
        <f t="shared" si="1"/>
        <v>0.3888888889</v>
      </c>
      <c r="G176" s="76">
        <v>1.0</v>
      </c>
      <c r="H176" s="44">
        <f t="shared" si="5"/>
        <v>36</v>
      </c>
      <c r="I176" s="76" t="s">
        <v>52</v>
      </c>
    </row>
    <row r="177">
      <c r="A177" s="61">
        <v>2016.0</v>
      </c>
      <c r="B177" s="62" t="s">
        <v>97</v>
      </c>
      <c r="C177" s="62" t="s">
        <v>59</v>
      </c>
      <c r="D177" s="62">
        <v>17.0</v>
      </c>
      <c r="E177" s="62">
        <v>44.0</v>
      </c>
      <c r="F177" s="42">
        <f t="shared" si="1"/>
        <v>0.3863636364</v>
      </c>
      <c r="G177" s="76">
        <v>1.0</v>
      </c>
      <c r="H177" s="44">
        <f t="shared" si="5"/>
        <v>44</v>
      </c>
      <c r="I177" s="45"/>
    </row>
    <row r="178">
      <c r="A178" s="61">
        <v>2016.0</v>
      </c>
      <c r="B178" s="62" t="s">
        <v>97</v>
      </c>
      <c r="C178" s="62" t="s">
        <v>262</v>
      </c>
      <c r="D178" s="62">
        <v>23.0</v>
      </c>
      <c r="E178" s="62">
        <v>60.0</v>
      </c>
      <c r="F178" s="42">
        <f t="shared" si="1"/>
        <v>0.3833333333</v>
      </c>
      <c r="G178" s="76">
        <v>2.0</v>
      </c>
      <c r="H178" s="44">
        <f t="shared" si="5"/>
        <v>30</v>
      </c>
      <c r="I178" s="45"/>
    </row>
    <row r="179">
      <c r="A179" s="61">
        <v>2016.0</v>
      </c>
      <c r="B179" s="62" t="s">
        <v>97</v>
      </c>
      <c r="C179" s="62" t="s">
        <v>151</v>
      </c>
      <c r="D179" s="62">
        <v>8.0</v>
      </c>
      <c r="E179" s="62">
        <v>21.0</v>
      </c>
      <c r="F179" s="42">
        <f t="shared" si="1"/>
        <v>0.380952381</v>
      </c>
      <c r="G179" s="76">
        <v>1.0</v>
      </c>
      <c r="H179" s="44">
        <f t="shared" si="5"/>
        <v>21</v>
      </c>
      <c r="I179" s="45"/>
    </row>
    <row r="180">
      <c r="A180" s="61">
        <v>2016.0</v>
      </c>
      <c r="B180" s="62" t="s">
        <v>97</v>
      </c>
      <c r="C180" s="62" t="s">
        <v>65</v>
      </c>
      <c r="D180" s="62">
        <v>14.0</v>
      </c>
      <c r="E180" s="62">
        <v>36.0</v>
      </c>
      <c r="F180" s="42">
        <f t="shared" si="1"/>
        <v>0.3888888889</v>
      </c>
      <c r="G180" s="76">
        <v>1.0</v>
      </c>
      <c r="H180" s="44">
        <f t="shared" si="5"/>
        <v>36</v>
      </c>
      <c r="I180" s="45"/>
    </row>
    <row r="181">
      <c r="A181" s="61">
        <v>2016.0</v>
      </c>
      <c r="B181" s="62" t="s">
        <v>97</v>
      </c>
      <c r="C181" s="62" t="s">
        <v>67</v>
      </c>
      <c r="D181" s="62">
        <v>26.0</v>
      </c>
      <c r="E181" s="62">
        <v>66.0</v>
      </c>
      <c r="F181" s="42">
        <f t="shared" si="1"/>
        <v>0.3939393939</v>
      </c>
      <c r="G181" s="76">
        <v>2.0</v>
      </c>
      <c r="H181" s="44">
        <f t="shared" si="5"/>
        <v>33</v>
      </c>
      <c r="I181" s="45"/>
    </row>
    <row r="182">
      <c r="A182" s="61">
        <v>2016.0</v>
      </c>
      <c r="B182" s="62" t="s">
        <v>97</v>
      </c>
      <c r="C182" s="62" t="s">
        <v>123</v>
      </c>
      <c r="D182" s="62">
        <v>7.0</v>
      </c>
      <c r="E182" s="62">
        <v>17.0</v>
      </c>
      <c r="F182" s="42">
        <f t="shared" si="1"/>
        <v>0.4117647059</v>
      </c>
      <c r="G182" s="76">
        <v>1.0</v>
      </c>
      <c r="H182" s="44">
        <f t="shared" si="5"/>
        <v>17</v>
      </c>
      <c r="I182" s="45"/>
    </row>
    <row r="183">
      <c r="A183" s="61">
        <v>2016.0</v>
      </c>
      <c r="B183" s="62" t="s">
        <v>97</v>
      </c>
      <c r="C183" s="62" t="s">
        <v>234</v>
      </c>
      <c r="D183" s="62">
        <v>10.0</v>
      </c>
      <c r="E183" s="62">
        <v>27.0</v>
      </c>
      <c r="F183" s="42">
        <f t="shared" si="1"/>
        <v>0.3703703704</v>
      </c>
      <c r="G183" s="76">
        <v>1.0</v>
      </c>
      <c r="H183" s="44">
        <f t="shared" si="5"/>
        <v>27</v>
      </c>
      <c r="I183" s="45"/>
    </row>
    <row r="184">
      <c r="A184" s="61">
        <v>2016.0</v>
      </c>
      <c r="B184" s="62" t="s">
        <v>97</v>
      </c>
      <c r="C184" s="76" t="s">
        <v>70</v>
      </c>
      <c r="D184" s="76">
        <v>16.0</v>
      </c>
      <c r="E184" s="76">
        <v>41.0</v>
      </c>
      <c r="F184" s="42">
        <f t="shared" si="1"/>
        <v>0.3902439024</v>
      </c>
      <c r="G184" s="76">
        <v>1.0</v>
      </c>
      <c r="H184" s="44">
        <f t="shared" si="5"/>
        <v>41</v>
      </c>
      <c r="I184" s="76" t="s">
        <v>263</v>
      </c>
    </row>
    <row r="185">
      <c r="A185" s="61">
        <v>2016.0</v>
      </c>
      <c r="B185" s="62" t="s">
        <v>97</v>
      </c>
      <c r="C185" s="62" t="s">
        <v>71</v>
      </c>
      <c r="D185" s="62">
        <v>10.0</v>
      </c>
      <c r="E185" s="62">
        <v>23.0</v>
      </c>
      <c r="F185" s="42">
        <f t="shared" si="1"/>
        <v>0.4347826087</v>
      </c>
      <c r="G185" s="76">
        <v>1.0</v>
      </c>
      <c r="H185" s="44">
        <f t="shared" si="5"/>
        <v>23</v>
      </c>
      <c r="I185" s="76"/>
      <c r="J185">
        <f t="shared" ref="J185:K185" si="10">SUM(D176:D185)</f>
        <v>145</v>
      </c>
      <c r="K185">
        <f t="shared" si="10"/>
        <v>371</v>
      </c>
    </row>
    <row r="186">
      <c r="A186" s="61">
        <v>2016.0</v>
      </c>
      <c r="B186" s="62" t="s">
        <v>97</v>
      </c>
      <c r="C186" s="76" t="s">
        <v>74</v>
      </c>
      <c r="D186" s="76">
        <v>56.0</v>
      </c>
      <c r="E186" s="76">
        <v>152.0</v>
      </c>
      <c r="F186" s="42">
        <f t="shared" si="1"/>
        <v>0.3684210526</v>
      </c>
      <c r="G186" s="43">
        <v>3.0</v>
      </c>
      <c r="H186" s="44">
        <f t="shared" si="5"/>
        <v>50.66666667</v>
      </c>
      <c r="I186" s="45"/>
      <c r="L186" s="7"/>
      <c r="M186" t="str">
        <f t="shared" ref="M186:M187" si="11">E186/L186</f>
        <v>#DIV/0!</v>
      </c>
    </row>
    <row r="187">
      <c r="A187" s="61">
        <v>2016.0</v>
      </c>
      <c r="B187" s="62" t="s">
        <v>97</v>
      </c>
      <c r="C187" s="76" t="s">
        <v>36</v>
      </c>
      <c r="D187" s="76">
        <v>167.0</v>
      </c>
      <c r="E187" s="76">
        <v>455.0</v>
      </c>
      <c r="F187" s="42">
        <f t="shared" si="1"/>
        <v>0.367032967</v>
      </c>
      <c r="G187" s="43">
        <v>5.0</v>
      </c>
      <c r="H187" s="44">
        <f t="shared" si="5"/>
        <v>91</v>
      </c>
      <c r="I187" s="45"/>
      <c r="L187" s="7"/>
      <c r="M187" t="str">
        <f t="shared" si="11"/>
        <v>#DIV/0!</v>
      </c>
    </row>
    <row r="188">
      <c r="A188" s="64">
        <v>2016.0</v>
      </c>
      <c r="B188" s="65" t="s">
        <v>97</v>
      </c>
      <c r="C188" s="65" t="s">
        <v>75</v>
      </c>
      <c r="D188" s="65">
        <f t="shared" ref="D188:E188" si="12">SUM(D166:D186)</f>
        <v>747</v>
      </c>
      <c r="E188" s="65">
        <f t="shared" si="12"/>
        <v>1925</v>
      </c>
      <c r="F188" s="66">
        <f t="shared" si="1"/>
        <v>0.3880519481</v>
      </c>
      <c r="G188" s="65">
        <f>SUM(G166:G186)</f>
        <v>42</v>
      </c>
      <c r="H188" s="67">
        <f t="shared" si="5"/>
        <v>45.83333333</v>
      </c>
      <c r="I188" s="68"/>
      <c r="M188" t="str">
        <f>MEDIAN(M166:M186)</f>
        <v>#DIV/0!</v>
      </c>
    </row>
    <row r="189">
      <c r="A189" s="69">
        <v>2016.0</v>
      </c>
      <c r="B189" s="70" t="s">
        <v>31</v>
      </c>
      <c r="C189" s="70" t="s">
        <v>32</v>
      </c>
      <c r="D189" s="70">
        <v>71.0</v>
      </c>
      <c r="E189" s="70">
        <v>175.0</v>
      </c>
      <c r="F189" s="13">
        <f t="shared" si="1"/>
        <v>0.4057142857</v>
      </c>
      <c r="G189" s="20">
        <v>3.0</v>
      </c>
      <c r="H189" s="16">
        <f t="shared" si="5"/>
        <v>58.33333333</v>
      </c>
      <c r="I189" s="17"/>
    </row>
    <row r="190">
      <c r="A190" s="69">
        <v>2016.0</v>
      </c>
      <c r="B190" s="70" t="s">
        <v>31</v>
      </c>
      <c r="C190" s="70" t="s">
        <v>105</v>
      </c>
      <c r="D190" s="70">
        <v>44.0</v>
      </c>
      <c r="E190" s="70">
        <v>116.0</v>
      </c>
      <c r="F190" s="13">
        <f t="shared" si="1"/>
        <v>0.3793103448</v>
      </c>
      <c r="G190" s="20">
        <v>2.0</v>
      </c>
      <c r="H190" s="16">
        <f t="shared" si="5"/>
        <v>58</v>
      </c>
      <c r="I190" s="17"/>
    </row>
    <row r="191">
      <c r="A191" s="69">
        <v>2016.0</v>
      </c>
      <c r="B191" s="70" t="s">
        <v>31</v>
      </c>
      <c r="C191" s="70" t="s">
        <v>37</v>
      </c>
      <c r="D191" s="70">
        <v>59.0</v>
      </c>
      <c r="E191" s="70">
        <v>155.0</v>
      </c>
      <c r="F191" s="13">
        <f t="shared" si="1"/>
        <v>0.3806451613</v>
      </c>
      <c r="G191" s="20">
        <v>3.0</v>
      </c>
      <c r="H191" s="16">
        <f t="shared" si="5"/>
        <v>51.66666667</v>
      </c>
      <c r="I191" s="17"/>
    </row>
    <row r="192">
      <c r="A192" s="69">
        <v>2016.0</v>
      </c>
      <c r="B192" s="70" t="s">
        <v>31</v>
      </c>
      <c r="C192" s="70" t="s">
        <v>38</v>
      </c>
      <c r="D192" s="70">
        <v>56.0</v>
      </c>
      <c r="E192" s="70">
        <v>148.0</v>
      </c>
      <c r="F192" s="13">
        <f t="shared" si="1"/>
        <v>0.3783783784</v>
      </c>
      <c r="G192" s="20">
        <v>3.0</v>
      </c>
      <c r="H192" s="16">
        <f t="shared" si="5"/>
        <v>49.33333333</v>
      </c>
      <c r="I192" s="17"/>
    </row>
    <row r="193">
      <c r="A193" s="69">
        <v>2016.0</v>
      </c>
      <c r="B193" s="70" t="s">
        <v>31</v>
      </c>
      <c r="C193" s="70" t="s">
        <v>40</v>
      </c>
      <c r="D193" s="70">
        <v>21.0</v>
      </c>
      <c r="E193" s="70">
        <v>55.0</v>
      </c>
      <c r="F193" s="13">
        <f t="shared" si="1"/>
        <v>0.3818181818</v>
      </c>
      <c r="G193" s="20">
        <v>2.0</v>
      </c>
      <c r="H193" s="16">
        <f t="shared" si="5"/>
        <v>27.5</v>
      </c>
      <c r="I193" s="17"/>
    </row>
    <row r="194">
      <c r="A194" s="69">
        <v>2016.0</v>
      </c>
      <c r="B194" s="70" t="s">
        <v>31</v>
      </c>
      <c r="C194" s="70" t="s">
        <v>41</v>
      </c>
      <c r="D194" s="70">
        <v>53.0</v>
      </c>
      <c r="E194" s="70">
        <v>134.0</v>
      </c>
      <c r="F194" s="13">
        <f t="shared" si="1"/>
        <v>0.3955223881</v>
      </c>
      <c r="G194" s="20">
        <v>3.0</v>
      </c>
      <c r="H194" s="16">
        <f t="shared" si="5"/>
        <v>44.66666667</v>
      </c>
      <c r="I194" s="17"/>
    </row>
    <row r="195">
      <c r="A195" s="69">
        <v>2016.0</v>
      </c>
      <c r="B195" s="70" t="s">
        <v>31</v>
      </c>
      <c r="C195" s="70" t="s">
        <v>43</v>
      </c>
      <c r="D195" s="70">
        <v>42.0</v>
      </c>
      <c r="E195" s="70">
        <v>108.0</v>
      </c>
      <c r="F195" s="13">
        <f t="shared" si="1"/>
        <v>0.3888888889</v>
      </c>
      <c r="G195" s="20">
        <v>2.0</v>
      </c>
      <c r="H195" s="16">
        <f t="shared" si="5"/>
        <v>54</v>
      </c>
      <c r="I195" s="17"/>
    </row>
    <row r="196">
      <c r="A196" s="69">
        <v>2016.0</v>
      </c>
      <c r="B196" s="70" t="s">
        <v>31</v>
      </c>
      <c r="C196" s="70" t="s">
        <v>267</v>
      </c>
      <c r="D196" s="70">
        <v>77.0</v>
      </c>
      <c r="E196" s="70">
        <v>194.0</v>
      </c>
      <c r="F196" s="13">
        <f t="shared" si="1"/>
        <v>0.3969072165</v>
      </c>
      <c r="G196" s="20">
        <v>3.0</v>
      </c>
      <c r="H196" s="16">
        <f t="shared" si="5"/>
        <v>64.66666667</v>
      </c>
      <c r="I196" s="17"/>
    </row>
    <row r="197">
      <c r="A197" s="69">
        <v>2016.0</v>
      </c>
      <c r="B197" s="70" t="s">
        <v>31</v>
      </c>
      <c r="C197" s="70" t="s">
        <v>48</v>
      </c>
      <c r="D197" s="70">
        <v>43.0</v>
      </c>
      <c r="E197" s="70">
        <v>107.0</v>
      </c>
      <c r="F197" s="13">
        <f t="shared" si="1"/>
        <v>0.4018691589</v>
      </c>
      <c r="G197" s="20">
        <v>2.0</v>
      </c>
      <c r="H197" s="16">
        <f t="shared" si="5"/>
        <v>53.5</v>
      </c>
      <c r="I197" s="17"/>
    </row>
    <row r="198">
      <c r="A198" s="69">
        <v>2016.0</v>
      </c>
      <c r="B198" s="70" t="s">
        <v>31</v>
      </c>
      <c r="C198" s="70" t="s">
        <v>148</v>
      </c>
      <c r="D198" s="70">
        <v>9.0</v>
      </c>
      <c r="E198" s="70">
        <v>22.0</v>
      </c>
      <c r="F198" s="13">
        <f t="shared" si="1"/>
        <v>0.4090909091</v>
      </c>
      <c r="G198" s="20">
        <v>1.0</v>
      </c>
      <c r="H198" s="16">
        <f t="shared" si="5"/>
        <v>22</v>
      </c>
      <c r="I198" s="20" t="s">
        <v>268</v>
      </c>
    </row>
    <row r="199">
      <c r="A199" s="69">
        <v>2016.0</v>
      </c>
      <c r="B199" s="70" t="s">
        <v>31</v>
      </c>
      <c r="C199" s="70" t="s">
        <v>200</v>
      </c>
      <c r="D199" s="70">
        <v>26.0</v>
      </c>
      <c r="E199" s="70">
        <v>71.0</v>
      </c>
      <c r="F199" s="13">
        <f t="shared" si="1"/>
        <v>0.3661971831</v>
      </c>
      <c r="G199" s="20">
        <v>1.0</v>
      </c>
      <c r="H199" s="16">
        <f t="shared" si="5"/>
        <v>71</v>
      </c>
      <c r="I199" s="17"/>
    </row>
    <row r="200">
      <c r="A200" s="69">
        <v>2016.0</v>
      </c>
      <c r="B200" s="70" t="s">
        <v>31</v>
      </c>
      <c r="C200" s="70" t="s">
        <v>255</v>
      </c>
      <c r="D200" s="70">
        <v>10.0</v>
      </c>
      <c r="E200" s="70">
        <v>27.0</v>
      </c>
      <c r="F200" s="13">
        <f t="shared" si="1"/>
        <v>0.3703703704</v>
      </c>
      <c r="G200" s="20">
        <v>1.0</v>
      </c>
      <c r="H200" s="16">
        <f t="shared" si="5"/>
        <v>27</v>
      </c>
      <c r="I200" s="17"/>
    </row>
    <row r="201">
      <c r="A201" s="69">
        <v>2016.0</v>
      </c>
      <c r="B201" s="70" t="s">
        <v>31</v>
      </c>
      <c r="C201" s="70" t="s">
        <v>256</v>
      </c>
      <c r="D201" s="70">
        <v>9.0</v>
      </c>
      <c r="E201" s="70">
        <v>24.0</v>
      </c>
      <c r="F201" s="13">
        <f t="shared" si="1"/>
        <v>0.375</v>
      </c>
      <c r="G201" s="20">
        <v>1.0</v>
      </c>
      <c r="H201" s="16">
        <f t="shared" si="5"/>
        <v>24</v>
      </c>
      <c r="I201" s="17"/>
    </row>
    <row r="202">
      <c r="A202" s="69">
        <v>2016.0</v>
      </c>
      <c r="B202" s="70" t="s">
        <v>31</v>
      </c>
      <c r="C202" s="70" t="s">
        <v>65</v>
      </c>
      <c r="D202" s="70">
        <v>21.0</v>
      </c>
      <c r="E202" s="70">
        <v>52.0</v>
      </c>
      <c r="F202" s="13">
        <f t="shared" si="1"/>
        <v>0.4038461538</v>
      </c>
      <c r="G202" s="20">
        <v>1.0</v>
      </c>
      <c r="H202" s="16">
        <f t="shared" si="5"/>
        <v>52</v>
      </c>
      <c r="I202" s="17"/>
    </row>
    <row r="203">
      <c r="A203" s="69">
        <v>2016.0</v>
      </c>
      <c r="B203" s="70" t="s">
        <v>31</v>
      </c>
      <c r="C203" s="70" t="s">
        <v>67</v>
      </c>
      <c r="D203" s="70">
        <v>23.0</v>
      </c>
      <c r="E203" s="70">
        <v>56.0</v>
      </c>
      <c r="F203" s="13">
        <f t="shared" si="1"/>
        <v>0.4107142857</v>
      </c>
      <c r="G203" s="20">
        <v>1.0</v>
      </c>
      <c r="H203" s="16">
        <f t="shared" si="5"/>
        <v>56</v>
      </c>
      <c r="I203" s="17"/>
    </row>
    <row r="204">
      <c r="A204" s="69">
        <v>2016.0</v>
      </c>
      <c r="B204" s="70" t="s">
        <v>31</v>
      </c>
      <c r="C204" s="70" t="s">
        <v>70</v>
      </c>
      <c r="D204" s="70">
        <v>19.0</v>
      </c>
      <c r="E204" s="70">
        <v>47.0</v>
      </c>
      <c r="F204" s="13">
        <f t="shared" si="1"/>
        <v>0.4042553191</v>
      </c>
      <c r="G204" s="20">
        <v>1.0</v>
      </c>
      <c r="H204" s="16">
        <f t="shared" si="5"/>
        <v>47</v>
      </c>
      <c r="I204" s="17"/>
    </row>
    <row r="205">
      <c r="A205" s="69">
        <v>2016.0</v>
      </c>
      <c r="B205" s="70" t="s">
        <v>31</v>
      </c>
      <c r="C205" s="70" t="s">
        <v>156</v>
      </c>
      <c r="D205" s="70">
        <v>19.0</v>
      </c>
      <c r="E205" s="70">
        <v>47.0</v>
      </c>
      <c r="F205" s="13">
        <f t="shared" si="1"/>
        <v>0.4042553191</v>
      </c>
      <c r="G205" s="20">
        <v>1.0</v>
      </c>
      <c r="H205" s="16">
        <f t="shared" si="5"/>
        <v>47</v>
      </c>
      <c r="I205" s="20" t="s">
        <v>269</v>
      </c>
      <c r="J205">
        <f t="shared" ref="J205:K205" si="13">SUM(D198:D205)</f>
        <v>136</v>
      </c>
      <c r="K205">
        <f t="shared" si="13"/>
        <v>346</v>
      </c>
    </row>
    <row r="206">
      <c r="A206" s="69">
        <v>2016.0</v>
      </c>
      <c r="B206" s="70" t="s">
        <v>31</v>
      </c>
      <c r="C206" s="70" t="s">
        <v>74</v>
      </c>
      <c r="D206" s="70">
        <v>61.0</v>
      </c>
      <c r="E206" s="70">
        <v>159.0</v>
      </c>
      <c r="F206" s="13">
        <f t="shared" si="1"/>
        <v>0.3836477987</v>
      </c>
      <c r="G206" s="20">
        <v>3.0</v>
      </c>
      <c r="H206" s="16">
        <f t="shared" si="5"/>
        <v>53</v>
      </c>
      <c r="I206" s="17"/>
    </row>
    <row r="207">
      <c r="A207" s="69">
        <v>2016.0</v>
      </c>
      <c r="B207" s="70" t="s">
        <v>31</v>
      </c>
      <c r="C207" s="70" t="s">
        <v>36</v>
      </c>
      <c r="D207" s="70">
        <v>193.0</v>
      </c>
      <c r="E207" s="70">
        <v>490.0</v>
      </c>
      <c r="F207" s="13">
        <f t="shared" si="1"/>
        <v>0.393877551</v>
      </c>
      <c r="G207" s="20">
        <v>4.0</v>
      </c>
      <c r="H207" s="16">
        <f t="shared" si="5"/>
        <v>122.5</v>
      </c>
      <c r="I207" s="17"/>
    </row>
    <row r="208">
      <c r="A208" s="69">
        <v>2016.0</v>
      </c>
      <c r="B208" s="70" t="s">
        <v>31</v>
      </c>
      <c r="C208" s="70" t="s">
        <v>270</v>
      </c>
      <c r="D208" s="70">
        <v>99.0</v>
      </c>
      <c r="E208" s="70">
        <v>250.0</v>
      </c>
      <c r="F208" s="13">
        <f t="shared" si="1"/>
        <v>0.396</v>
      </c>
      <c r="G208" s="20">
        <v>3.0</v>
      </c>
      <c r="H208" s="16">
        <f t="shared" si="5"/>
        <v>83.33333333</v>
      </c>
      <c r="I208" s="17"/>
    </row>
    <row r="209">
      <c r="A209" s="71">
        <v>2016.0</v>
      </c>
      <c r="B209" s="72" t="s">
        <v>31</v>
      </c>
      <c r="C209" s="72" t="s">
        <v>75</v>
      </c>
      <c r="D209" s="72">
        <f t="shared" ref="D209:E209" si="14">SUM(D189:D208)</f>
        <v>955</v>
      </c>
      <c r="E209" s="72">
        <f t="shared" si="14"/>
        <v>2437</v>
      </c>
      <c r="F209" s="27">
        <f t="shared" si="1"/>
        <v>0.3918752565</v>
      </c>
      <c r="G209" s="72">
        <f>SUM(G189:G208)</f>
        <v>41</v>
      </c>
      <c r="H209" s="74">
        <f t="shared" si="5"/>
        <v>59.43902439</v>
      </c>
      <c r="I209" s="75"/>
    </row>
    <row r="210">
      <c r="A210" s="61">
        <v>2015.0</v>
      </c>
      <c r="B210" s="62" t="s">
        <v>97</v>
      </c>
      <c r="C210" s="62" t="s">
        <v>36</v>
      </c>
      <c r="D210" s="62">
        <v>171.0</v>
      </c>
      <c r="E210" s="62">
        <v>472.0</v>
      </c>
      <c r="F210" s="42">
        <f t="shared" si="1"/>
        <v>0.3622881356</v>
      </c>
      <c r="G210" s="76">
        <v>5.0</v>
      </c>
      <c r="H210" s="44">
        <f t="shared" si="5"/>
        <v>94.4</v>
      </c>
      <c r="I210" s="45"/>
    </row>
    <row r="211">
      <c r="A211" s="61">
        <v>2015.0</v>
      </c>
      <c r="B211" s="62" t="s">
        <v>97</v>
      </c>
      <c r="C211" s="62" t="s">
        <v>270</v>
      </c>
      <c r="D211" s="62">
        <v>113.0</v>
      </c>
      <c r="E211" s="62">
        <v>307.0</v>
      </c>
      <c r="F211" s="42">
        <f t="shared" si="1"/>
        <v>0.3680781759</v>
      </c>
      <c r="G211" s="76">
        <v>4.0</v>
      </c>
      <c r="H211" s="44">
        <f t="shared" si="5"/>
        <v>76.75</v>
      </c>
      <c r="I211" s="45"/>
    </row>
    <row r="212">
      <c r="A212" s="61">
        <v>2015.0</v>
      </c>
      <c r="B212" s="62" t="s">
        <v>97</v>
      </c>
      <c r="C212" s="62" t="s">
        <v>271</v>
      </c>
      <c r="D212" s="62">
        <v>89.0</v>
      </c>
      <c r="E212" s="62">
        <v>232.0</v>
      </c>
      <c r="F212" s="42">
        <f>D212 /E212</f>
        <v>0.3836206897</v>
      </c>
      <c r="G212" s="76">
        <v>4.0</v>
      </c>
      <c r="H212" s="44">
        <f t="shared" si="5"/>
        <v>58</v>
      </c>
      <c r="I212" s="45"/>
    </row>
    <row r="213">
      <c r="A213" s="61">
        <v>2015.0</v>
      </c>
      <c r="B213" s="62" t="s">
        <v>97</v>
      </c>
      <c r="C213" s="62" t="s">
        <v>272</v>
      </c>
      <c r="D213" s="62">
        <v>68.0</v>
      </c>
      <c r="E213" s="62">
        <v>186.0</v>
      </c>
      <c r="F213" s="42">
        <f t="shared" ref="F213:F356" si="15">D213/E213</f>
        <v>0.3655913978</v>
      </c>
      <c r="G213" s="76">
        <v>2.0</v>
      </c>
      <c r="H213" s="44">
        <f t="shared" si="5"/>
        <v>93</v>
      </c>
      <c r="I213" s="45"/>
    </row>
    <row r="214">
      <c r="A214" s="61">
        <v>2015.0</v>
      </c>
      <c r="B214" s="62" t="s">
        <v>97</v>
      </c>
      <c r="C214" s="62" t="s">
        <v>74</v>
      </c>
      <c r="D214" s="62">
        <v>64.0</v>
      </c>
      <c r="E214" s="62">
        <v>169.0</v>
      </c>
      <c r="F214" s="42">
        <f t="shared" si="15"/>
        <v>0.3786982249</v>
      </c>
      <c r="G214" s="76">
        <v>2.0</v>
      </c>
      <c r="H214" s="44">
        <f t="shared" si="5"/>
        <v>84.5</v>
      </c>
      <c r="I214" s="45"/>
    </row>
    <row r="215">
      <c r="A215" s="61">
        <v>2015.0</v>
      </c>
      <c r="B215" s="62" t="s">
        <v>97</v>
      </c>
      <c r="C215" s="62" t="s">
        <v>99</v>
      </c>
      <c r="D215" s="62">
        <v>59.0</v>
      </c>
      <c r="E215" s="62">
        <v>150.0</v>
      </c>
      <c r="F215" s="42">
        <f t="shared" si="15"/>
        <v>0.3933333333</v>
      </c>
      <c r="G215" s="76">
        <v>3.0</v>
      </c>
      <c r="H215" s="44">
        <f t="shared" si="5"/>
        <v>50</v>
      </c>
      <c r="I215" s="45"/>
    </row>
    <row r="216">
      <c r="A216" s="61">
        <v>2015.0</v>
      </c>
      <c r="B216" s="62" t="s">
        <v>97</v>
      </c>
      <c r="C216" s="62" t="s">
        <v>273</v>
      </c>
      <c r="D216" s="62">
        <v>53.0</v>
      </c>
      <c r="E216" s="62">
        <v>146.0</v>
      </c>
      <c r="F216" s="42">
        <f t="shared" si="15"/>
        <v>0.3630136986</v>
      </c>
      <c r="G216" s="76">
        <v>3.0</v>
      </c>
      <c r="H216" s="44">
        <f t="shared" si="5"/>
        <v>48.66666667</v>
      </c>
      <c r="I216" s="45"/>
    </row>
    <row r="217">
      <c r="A217" s="61">
        <v>2015.0</v>
      </c>
      <c r="B217" s="62" t="s">
        <v>97</v>
      </c>
      <c r="C217" s="62" t="s">
        <v>274</v>
      </c>
      <c r="D217" s="62">
        <v>45.0</v>
      </c>
      <c r="E217" s="62">
        <v>140.0</v>
      </c>
      <c r="F217" s="42">
        <f t="shared" si="15"/>
        <v>0.3214285714</v>
      </c>
      <c r="G217" s="76">
        <v>2.0</v>
      </c>
      <c r="H217" s="44">
        <f t="shared" si="5"/>
        <v>70</v>
      </c>
      <c r="I217" s="45"/>
    </row>
    <row r="218">
      <c r="A218" s="61">
        <v>2015.0</v>
      </c>
      <c r="B218" s="62" t="s">
        <v>97</v>
      </c>
      <c r="C218" s="62" t="s">
        <v>38</v>
      </c>
      <c r="D218" s="62">
        <v>40.0</v>
      </c>
      <c r="E218" s="62">
        <v>112.0</v>
      </c>
      <c r="F218" s="42">
        <f t="shared" si="15"/>
        <v>0.3571428571</v>
      </c>
      <c r="G218" s="76">
        <v>3.0</v>
      </c>
      <c r="H218" s="44">
        <f t="shared" si="5"/>
        <v>37.33333333</v>
      </c>
      <c r="I218" s="45"/>
    </row>
    <row r="219">
      <c r="A219" s="61">
        <v>2015.0</v>
      </c>
      <c r="B219" s="62" t="s">
        <v>97</v>
      </c>
      <c r="C219" s="62" t="s">
        <v>275</v>
      </c>
      <c r="D219" s="62">
        <v>39.0</v>
      </c>
      <c r="E219" s="62">
        <v>107.0</v>
      </c>
      <c r="F219" s="42">
        <f t="shared" si="15"/>
        <v>0.3644859813</v>
      </c>
      <c r="G219" s="76">
        <v>2.0</v>
      </c>
      <c r="H219" s="44">
        <f t="shared" si="5"/>
        <v>53.5</v>
      </c>
      <c r="I219" s="45"/>
    </row>
    <row r="220">
      <c r="A220" s="61">
        <v>2015.0</v>
      </c>
      <c r="B220" s="62" t="s">
        <v>97</v>
      </c>
      <c r="C220" s="62" t="s">
        <v>48</v>
      </c>
      <c r="D220" s="62">
        <v>33.0</v>
      </c>
      <c r="E220" s="62">
        <v>87.0</v>
      </c>
      <c r="F220" s="42">
        <f t="shared" si="15"/>
        <v>0.3793103448</v>
      </c>
      <c r="G220" s="76">
        <v>2.0</v>
      </c>
      <c r="H220" s="44">
        <f t="shared" si="5"/>
        <v>43.5</v>
      </c>
      <c r="I220" s="45"/>
    </row>
    <row r="221">
      <c r="A221" s="61">
        <v>2015.0</v>
      </c>
      <c r="B221" s="62" t="s">
        <v>97</v>
      </c>
      <c r="C221" s="62" t="s">
        <v>67</v>
      </c>
      <c r="D221" s="62">
        <v>26.0</v>
      </c>
      <c r="E221" s="62">
        <v>68.0</v>
      </c>
      <c r="F221" s="42">
        <f t="shared" si="15"/>
        <v>0.3823529412</v>
      </c>
      <c r="G221" s="76">
        <v>1.0</v>
      </c>
      <c r="H221" s="44">
        <f t="shared" si="5"/>
        <v>68</v>
      </c>
      <c r="I221" s="45"/>
    </row>
    <row r="222">
      <c r="A222" s="61">
        <v>2015.0</v>
      </c>
      <c r="B222" s="62" t="s">
        <v>97</v>
      </c>
      <c r="C222" s="62" t="s">
        <v>40</v>
      </c>
      <c r="D222" s="62">
        <v>22.0</v>
      </c>
      <c r="E222" s="62">
        <v>64.0</v>
      </c>
      <c r="F222" s="42">
        <f t="shared" si="15"/>
        <v>0.34375</v>
      </c>
      <c r="G222" s="76">
        <v>2.0</v>
      </c>
      <c r="H222" s="44">
        <f t="shared" si="5"/>
        <v>32</v>
      </c>
      <c r="I222" s="45"/>
    </row>
    <row r="223">
      <c r="A223" s="61">
        <v>2015.0</v>
      </c>
      <c r="B223" s="62" t="s">
        <v>97</v>
      </c>
      <c r="C223" s="62" t="s">
        <v>276</v>
      </c>
      <c r="D223" s="62">
        <v>18.0</v>
      </c>
      <c r="E223" s="62">
        <v>52.0</v>
      </c>
      <c r="F223" s="42">
        <f t="shared" si="15"/>
        <v>0.3461538462</v>
      </c>
      <c r="G223" s="76">
        <v>1.0</v>
      </c>
      <c r="H223" s="44">
        <f t="shared" si="5"/>
        <v>52</v>
      </c>
      <c r="I223" s="45"/>
    </row>
    <row r="224">
      <c r="A224" s="61">
        <v>2015.0</v>
      </c>
      <c r="B224" s="62" t="s">
        <v>97</v>
      </c>
      <c r="C224" s="62" t="s">
        <v>277</v>
      </c>
      <c r="D224" s="62">
        <v>15.0</v>
      </c>
      <c r="E224" s="62">
        <v>40.0</v>
      </c>
      <c r="F224" s="42">
        <f t="shared" si="15"/>
        <v>0.375</v>
      </c>
      <c r="G224" s="76">
        <v>1.0</v>
      </c>
      <c r="H224" s="44">
        <f t="shared" si="5"/>
        <v>40</v>
      </c>
      <c r="I224" s="45"/>
    </row>
    <row r="225">
      <c r="A225" s="61">
        <v>2015.0</v>
      </c>
      <c r="B225" s="62" t="s">
        <v>97</v>
      </c>
      <c r="C225" s="62" t="s">
        <v>71</v>
      </c>
      <c r="D225" s="62">
        <v>14.0</v>
      </c>
      <c r="E225" s="62">
        <v>40.0</v>
      </c>
      <c r="F225" s="42">
        <f t="shared" si="15"/>
        <v>0.35</v>
      </c>
      <c r="G225" s="76">
        <v>1.0</v>
      </c>
      <c r="H225" s="44">
        <f t="shared" si="5"/>
        <v>40</v>
      </c>
      <c r="I225" s="76" t="s">
        <v>278</v>
      </c>
    </row>
    <row r="226">
      <c r="A226" s="61">
        <v>2015.0</v>
      </c>
      <c r="B226" s="62" t="s">
        <v>97</v>
      </c>
      <c r="C226" s="62" t="s">
        <v>279</v>
      </c>
      <c r="D226" s="62">
        <v>14.0</v>
      </c>
      <c r="E226" s="62">
        <v>38.0</v>
      </c>
      <c r="F226" s="42">
        <f t="shared" si="15"/>
        <v>0.3684210526</v>
      </c>
      <c r="G226" s="76">
        <v>1.0</v>
      </c>
      <c r="H226" s="44">
        <f t="shared" si="5"/>
        <v>38</v>
      </c>
      <c r="I226" s="45"/>
    </row>
    <row r="227">
      <c r="A227" s="61">
        <v>2015.0</v>
      </c>
      <c r="B227" s="62" t="s">
        <v>97</v>
      </c>
      <c r="C227" s="62" t="s">
        <v>148</v>
      </c>
      <c r="D227" s="62">
        <v>11.0</v>
      </c>
      <c r="E227" s="62">
        <v>32.0</v>
      </c>
      <c r="F227" s="42">
        <f t="shared" si="15"/>
        <v>0.34375</v>
      </c>
      <c r="G227" s="76">
        <v>1.0</v>
      </c>
      <c r="H227" s="44">
        <f t="shared" si="5"/>
        <v>32</v>
      </c>
      <c r="I227" s="76" t="s">
        <v>280</v>
      </c>
    </row>
    <row r="228">
      <c r="A228" s="61">
        <v>2015.0</v>
      </c>
      <c r="B228" s="62" t="s">
        <v>97</v>
      </c>
      <c r="C228" s="62" t="s">
        <v>65</v>
      </c>
      <c r="D228" s="62">
        <v>9.0</v>
      </c>
      <c r="E228" s="62">
        <v>30.0</v>
      </c>
      <c r="F228" s="42">
        <f t="shared" si="15"/>
        <v>0.3</v>
      </c>
      <c r="G228" s="76">
        <v>1.0</v>
      </c>
      <c r="H228" s="44">
        <f t="shared" si="5"/>
        <v>30</v>
      </c>
      <c r="I228" s="45"/>
    </row>
    <row r="229">
      <c r="A229" s="61">
        <v>2015.0</v>
      </c>
      <c r="B229" s="62" t="s">
        <v>97</v>
      </c>
      <c r="C229" s="62" t="s">
        <v>70</v>
      </c>
      <c r="D229" s="62">
        <v>11.0</v>
      </c>
      <c r="E229" s="62">
        <v>28.0</v>
      </c>
      <c r="F229" s="42">
        <f t="shared" si="15"/>
        <v>0.3928571429</v>
      </c>
      <c r="G229" s="76">
        <v>1.0</v>
      </c>
      <c r="H229" s="44">
        <f t="shared" si="5"/>
        <v>28</v>
      </c>
      <c r="I229" s="45"/>
    </row>
    <row r="230">
      <c r="A230" s="61">
        <v>2015.0</v>
      </c>
      <c r="B230" s="62" t="s">
        <v>97</v>
      </c>
      <c r="C230" s="62" t="s">
        <v>63</v>
      </c>
      <c r="D230" s="62">
        <v>8.0</v>
      </c>
      <c r="E230" s="62">
        <v>23.0</v>
      </c>
      <c r="F230" s="42">
        <f t="shared" si="15"/>
        <v>0.347826087</v>
      </c>
      <c r="G230" s="76">
        <v>1.0</v>
      </c>
      <c r="H230" s="44">
        <f t="shared" si="5"/>
        <v>23</v>
      </c>
      <c r="I230" s="45"/>
    </row>
    <row r="231">
      <c r="A231" s="61">
        <v>2015.0</v>
      </c>
      <c r="B231" s="62" t="s">
        <v>97</v>
      </c>
      <c r="C231" s="62" t="s">
        <v>123</v>
      </c>
      <c r="D231" s="62">
        <v>7.0</v>
      </c>
      <c r="E231" s="62">
        <v>19.0</v>
      </c>
      <c r="F231" s="42">
        <f t="shared" si="15"/>
        <v>0.3684210526</v>
      </c>
      <c r="G231" s="76">
        <v>1.0</v>
      </c>
      <c r="H231" s="44">
        <f t="shared" si="5"/>
        <v>19</v>
      </c>
      <c r="I231" s="45"/>
      <c r="J231">
        <f t="shared" ref="J231:K231" si="16">SUM(D218:D231)</f>
        <v>267</v>
      </c>
      <c r="K231">
        <f t="shared" si="16"/>
        <v>740</v>
      </c>
    </row>
    <row r="232">
      <c r="A232" s="61">
        <v>2015.0</v>
      </c>
      <c r="B232" s="62" t="s">
        <v>97</v>
      </c>
      <c r="C232" s="62" t="s">
        <v>256</v>
      </c>
      <c r="D232" s="62">
        <v>7.0</v>
      </c>
      <c r="E232" s="62">
        <v>16.0</v>
      </c>
      <c r="F232" s="42">
        <f t="shared" si="15"/>
        <v>0.4375</v>
      </c>
      <c r="G232" s="76">
        <v>1.0</v>
      </c>
      <c r="H232" s="44">
        <f t="shared" si="5"/>
        <v>16</v>
      </c>
      <c r="I232" s="45"/>
    </row>
    <row r="233">
      <c r="A233" s="61">
        <v>2015.0</v>
      </c>
      <c r="B233" s="62" t="s">
        <v>97</v>
      </c>
      <c r="C233" s="62" t="s">
        <v>207</v>
      </c>
      <c r="D233" s="62">
        <v>5.0</v>
      </c>
      <c r="E233" s="62">
        <v>11.0</v>
      </c>
      <c r="F233" s="42">
        <f t="shared" si="15"/>
        <v>0.4545454545</v>
      </c>
      <c r="G233" s="76">
        <v>1.0</v>
      </c>
      <c r="H233" s="44">
        <f t="shared" si="5"/>
        <v>11</v>
      </c>
      <c r="I233" s="45"/>
    </row>
    <row r="234">
      <c r="A234" s="61">
        <v>2015.0</v>
      </c>
      <c r="B234" s="62" t="s">
        <v>97</v>
      </c>
      <c r="C234" s="62" t="s">
        <v>254</v>
      </c>
      <c r="D234" s="62">
        <v>4.0</v>
      </c>
      <c r="E234" s="62">
        <v>9.0</v>
      </c>
      <c r="F234" s="42">
        <f t="shared" si="15"/>
        <v>0.4444444444</v>
      </c>
      <c r="G234" s="76">
        <v>1.0</v>
      </c>
      <c r="H234" s="44">
        <f t="shared" si="5"/>
        <v>9</v>
      </c>
      <c r="I234" s="45"/>
    </row>
    <row r="235">
      <c r="A235" s="64">
        <v>2015.0</v>
      </c>
      <c r="B235" s="65" t="s">
        <v>97</v>
      </c>
      <c r="C235" s="65" t="s">
        <v>75</v>
      </c>
      <c r="D235" s="65">
        <f t="shared" ref="D235:E235" si="17">SUM(D210:D234)</f>
        <v>945</v>
      </c>
      <c r="E235" s="65">
        <f t="shared" si="17"/>
        <v>2578</v>
      </c>
      <c r="F235" s="66">
        <f t="shared" si="15"/>
        <v>0.3665632273</v>
      </c>
      <c r="G235" s="65">
        <f>SUM(G210:G234)</f>
        <v>47</v>
      </c>
      <c r="H235" s="67">
        <f t="shared" si="5"/>
        <v>54.85106383</v>
      </c>
      <c r="I235" s="68"/>
    </row>
    <row r="236">
      <c r="A236" s="69">
        <v>2015.0</v>
      </c>
      <c r="B236" s="70" t="s">
        <v>31</v>
      </c>
      <c r="C236" s="70" t="s">
        <v>281</v>
      </c>
      <c r="D236" s="70">
        <v>95.0</v>
      </c>
      <c r="E236" s="70">
        <v>293.0</v>
      </c>
      <c r="F236" s="13">
        <f t="shared" si="15"/>
        <v>0.3242320819</v>
      </c>
      <c r="G236" s="20">
        <v>4.0</v>
      </c>
      <c r="H236" s="16">
        <f t="shared" si="5"/>
        <v>73.25</v>
      </c>
      <c r="I236" s="17"/>
    </row>
    <row r="237">
      <c r="A237" s="69">
        <v>2015.0</v>
      </c>
      <c r="B237" s="70" t="s">
        <v>31</v>
      </c>
      <c r="C237" s="70" t="s">
        <v>105</v>
      </c>
      <c r="D237" s="70">
        <v>48.0</v>
      </c>
      <c r="E237" s="70">
        <v>156.0</v>
      </c>
      <c r="F237" s="13">
        <f t="shared" si="15"/>
        <v>0.3076923077</v>
      </c>
      <c r="G237" s="20">
        <v>3.0</v>
      </c>
      <c r="H237" s="16">
        <f t="shared" si="5"/>
        <v>52</v>
      </c>
      <c r="I237" s="17"/>
    </row>
    <row r="238">
      <c r="A238" s="69">
        <v>2015.0</v>
      </c>
      <c r="B238" s="70" t="s">
        <v>31</v>
      </c>
      <c r="C238" s="70" t="s">
        <v>37</v>
      </c>
      <c r="D238" s="70">
        <v>66.0</v>
      </c>
      <c r="E238" s="70">
        <v>163.0</v>
      </c>
      <c r="F238" s="13">
        <f t="shared" si="15"/>
        <v>0.4049079755</v>
      </c>
      <c r="G238" s="20">
        <v>3.0</v>
      </c>
      <c r="H238" s="16">
        <f t="shared" si="5"/>
        <v>54.33333333</v>
      </c>
      <c r="I238" s="17"/>
    </row>
    <row r="239">
      <c r="A239" s="69">
        <v>2015.0</v>
      </c>
      <c r="B239" s="70" t="s">
        <v>31</v>
      </c>
      <c r="C239" s="70" t="s">
        <v>38</v>
      </c>
      <c r="D239" s="70">
        <v>60.0</v>
      </c>
      <c r="E239" s="70">
        <v>161.0</v>
      </c>
      <c r="F239" s="13">
        <f t="shared" si="15"/>
        <v>0.3726708075</v>
      </c>
      <c r="G239" s="20">
        <v>3.0</v>
      </c>
      <c r="H239" s="16">
        <f t="shared" si="5"/>
        <v>53.66666667</v>
      </c>
      <c r="I239" s="17"/>
    </row>
    <row r="240">
      <c r="A240" s="69">
        <v>2015.0</v>
      </c>
      <c r="B240" s="70" t="s">
        <v>31</v>
      </c>
      <c r="C240" s="70" t="s">
        <v>40</v>
      </c>
      <c r="D240" s="70">
        <v>48.0</v>
      </c>
      <c r="E240" s="70">
        <v>120.0</v>
      </c>
      <c r="F240" s="13">
        <f t="shared" si="15"/>
        <v>0.4</v>
      </c>
      <c r="G240" s="20">
        <v>2.0</v>
      </c>
      <c r="H240" s="16">
        <f t="shared" si="5"/>
        <v>60</v>
      </c>
      <c r="I240" s="17"/>
    </row>
    <row r="241">
      <c r="A241" s="69">
        <v>2015.0</v>
      </c>
      <c r="B241" s="70" t="s">
        <v>31</v>
      </c>
      <c r="C241" s="70" t="s">
        <v>99</v>
      </c>
      <c r="D241" s="70">
        <v>91.0</v>
      </c>
      <c r="E241" s="70">
        <v>225.0</v>
      </c>
      <c r="F241" s="13">
        <f t="shared" si="15"/>
        <v>0.4044444444</v>
      </c>
      <c r="G241" s="20">
        <v>3.0</v>
      </c>
      <c r="H241" s="16">
        <f t="shared" si="5"/>
        <v>75</v>
      </c>
      <c r="I241" s="17"/>
    </row>
    <row r="242">
      <c r="A242" s="69">
        <v>2015.0</v>
      </c>
      <c r="B242" s="70" t="s">
        <v>31</v>
      </c>
      <c r="C242" s="70" t="s">
        <v>45</v>
      </c>
      <c r="D242" s="70">
        <v>175.0</v>
      </c>
      <c r="E242" s="70">
        <v>376.0</v>
      </c>
      <c r="F242" s="13">
        <f t="shared" si="15"/>
        <v>0.4654255319</v>
      </c>
      <c r="G242" s="20">
        <v>4.0</v>
      </c>
      <c r="H242" s="16">
        <f t="shared" si="5"/>
        <v>94</v>
      </c>
      <c r="I242" s="17"/>
    </row>
    <row r="243">
      <c r="A243" s="69">
        <v>2015.0</v>
      </c>
      <c r="B243" s="70" t="s">
        <v>31</v>
      </c>
      <c r="C243" s="70" t="s">
        <v>274</v>
      </c>
      <c r="D243" s="70">
        <v>96.0</v>
      </c>
      <c r="E243" s="70">
        <v>251.0</v>
      </c>
      <c r="F243" s="13">
        <f t="shared" si="15"/>
        <v>0.3824701195</v>
      </c>
      <c r="G243" s="20">
        <v>3.0</v>
      </c>
      <c r="H243" s="16">
        <f t="shared" si="5"/>
        <v>83.66666667</v>
      </c>
      <c r="I243" s="17"/>
    </row>
    <row r="244">
      <c r="A244" s="69">
        <v>2015.0</v>
      </c>
      <c r="B244" s="70" t="s">
        <v>31</v>
      </c>
      <c r="C244" s="70" t="s">
        <v>48</v>
      </c>
      <c r="D244" s="70">
        <v>40.0</v>
      </c>
      <c r="E244" s="70">
        <v>96.0</v>
      </c>
      <c r="F244" s="13">
        <f t="shared" si="15"/>
        <v>0.4166666667</v>
      </c>
      <c r="G244" s="20">
        <v>2.0</v>
      </c>
      <c r="H244" s="16">
        <f t="shared" si="5"/>
        <v>48</v>
      </c>
      <c r="I244" s="17"/>
    </row>
    <row r="245">
      <c r="A245" s="69">
        <v>2015.0</v>
      </c>
      <c r="B245" s="70" t="s">
        <v>31</v>
      </c>
      <c r="C245" s="70" t="s">
        <v>148</v>
      </c>
      <c r="D245" s="70">
        <v>17.0</v>
      </c>
      <c r="E245" s="70">
        <v>36.0</v>
      </c>
      <c r="F245" s="13">
        <f t="shared" si="15"/>
        <v>0.4722222222</v>
      </c>
      <c r="G245" s="20">
        <v>1.0</v>
      </c>
      <c r="H245" s="16">
        <f t="shared" si="5"/>
        <v>36</v>
      </c>
      <c r="I245" s="20" t="s">
        <v>52</v>
      </c>
    </row>
    <row r="246">
      <c r="A246" s="69">
        <v>2015.0</v>
      </c>
      <c r="B246" s="70" t="s">
        <v>31</v>
      </c>
      <c r="C246" s="70" t="s">
        <v>146</v>
      </c>
      <c r="D246" s="70">
        <v>21.0</v>
      </c>
      <c r="E246" s="70">
        <v>49.0</v>
      </c>
      <c r="F246" s="13">
        <f t="shared" si="15"/>
        <v>0.4285714286</v>
      </c>
      <c r="G246" s="20">
        <v>1.0</v>
      </c>
      <c r="H246" s="16">
        <f t="shared" si="5"/>
        <v>49</v>
      </c>
      <c r="I246" s="17"/>
    </row>
    <row r="247">
      <c r="A247" s="69">
        <v>2015.0</v>
      </c>
      <c r="B247" s="70" t="s">
        <v>31</v>
      </c>
      <c r="C247" s="70" t="s">
        <v>282</v>
      </c>
      <c r="D247" s="70">
        <v>18.0</v>
      </c>
      <c r="E247" s="70">
        <v>44.0</v>
      </c>
      <c r="F247" s="13">
        <f t="shared" si="15"/>
        <v>0.4090909091</v>
      </c>
      <c r="G247" s="20">
        <v>1.0</v>
      </c>
      <c r="H247" s="16">
        <f t="shared" si="5"/>
        <v>44</v>
      </c>
      <c r="I247" s="17"/>
    </row>
    <row r="248">
      <c r="A248" s="69">
        <v>2015.0</v>
      </c>
      <c r="B248" s="70" t="s">
        <v>31</v>
      </c>
      <c r="C248" s="70" t="s">
        <v>283</v>
      </c>
      <c r="D248" s="70">
        <v>36.0</v>
      </c>
      <c r="E248" s="70">
        <v>81.0</v>
      </c>
      <c r="F248" s="13">
        <f t="shared" si="15"/>
        <v>0.4444444444</v>
      </c>
      <c r="G248" s="20">
        <v>1.0</v>
      </c>
      <c r="H248" s="16">
        <f t="shared" si="5"/>
        <v>81</v>
      </c>
      <c r="I248" s="17"/>
    </row>
    <row r="249">
      <c r="A249" s="69">
        <v>2015.0</v>
      </c>
      <c r="B249" s="70" t="s">
        <v>31</v>
      </c>
      <c r="C249" s="70" t="s">
        <v>284</v>
      </c>
      <c r="D249" s="70">
        <v>11.0</v>
      </c>
      <c r="E249" s="70">
        <v>38.0</v>
      </c>
      <c r="F249" s="13">
        <f t="shared" si="15"/>
        <v>0.2894736842</v>
      </c>
      <c r="G249" s="20">
        <v>1.0</v>
      </c>
      <c r="H249" s="16">
        <f t="shared" si="5"/>
        <v>38</v>
      </c>
      <c r="I249" s="17"/>
    </row>
    <row r="250">
      <c r="A250" s="69">
        <v>2015.0</v>
      </c>
      <c r="B250" s="70" t="s">
        <v>31</v>
      </c>
      <c r="C250" s="70" t="s">
        <v>285</v>
      </c>
      <c r="D250" s="70">
        <v>43.0</v>
      </c>
      <c r="E250" s="70">
        <v>119.0</v>
      </c>
      <c r="F250" s="13">
        <f t="shared" si="15"/>
        <v>0.3613445378</v>
      </c>
      <c r="G250" s="20">
        <v>3.0</v>
      </c>
      <c r="H250" s="16">
        <f t="shared" si="5"/>
        <v>39.66666667</v>
      </c>
      <c r="I250" s="17"/>
    </row>
    <row r="251">
      <c r="A251" s="69">
        <v>2015.0</v>
      </c>
      <c r="B251" s="70" t="s">
        <v>31</v>
      </c>
      <c r="C251" s="70" t="s">
        <v>67</v>
      </c>
      <c r="D251" s="70">
        <v>30.0</v>
      </c>
      <c r="E251" s="70">
        <v>76.0</v>
      </c>
      <c r="F251" s="13">
        <f t="shared" si="15"/>
        <v>0.3947368421</v>
      </c>
      <c r="G251" s="20">
        <v>1.0</v>
      </c>
      <c r="H251" s="16">
        <f t="shared" si="5"/>
        <v>76</v>
      </c>
      <c r="I251" s="17"/>
    </row>
    <row r="252">
      <c r="A252" s="69">
        <v>2015.0</v>
      </c>
      <c r="B252" s="70" t="s">
        <v>31</v>
      </c>
      <c r="C252" s="70" t="s">
        <v>286</v>
      </c>
      <c r="D252" s="70">
        <v>17.0</v>
      </c>
      <c r="E252" s="70">
        <v>38.0</v>
      </c>
      <c r="F252" s="13">
        <f t="shared" si="15"/>
        <v>0.4473684211</v>
      </c>
      <c r="G252" s="20">
        <v>1.0</v>
      </c>
      <c r="H252" s="16">
        <f t="shared" si="5"/>
        <v>38</v>
      </c>
      <c r="I252" s="17"/>
    </row>
    <row r="253">
      <c r="A253" s="69">
        <v>2015.0</v>
      </c>
      <c r="B253" s="70" t="s">
        <v>31</v>
      </c>
      <c r="C253" s="70" t="s">
        <v>70</v>
      </c>
      <c r="D253" s="70">
        <v>18.0</v>
      </c>
      <c r="E253" s="70">
        <v>44.0</v>
      </c>
      <c r="F253" s="13">
        <f t="shared" si="15"/>
        <v>0.4090909091</v>
      </c>
      <c r="G253" s="20">
        <v>1.0</v>
      </c>
      <c r="H253" s="16">
        <f t="shared" si="5"/>
        <v>44</v>
      </c>
      <c r="I253" s="17"/>
    </row>
    <row r="254">
      <c r="A254" s="69">
        <v>2015.0</v>
      </c>
      <c r="B254" s="70" t="s">
        <v>31</v>
      </c>
      <c r="C254" s="70" t="s">
        <v>156</v>
      </c>
      <c r="D254" s="70">
        <v>21.0</v>
      </c>
      <c r="E254" s="70">
        <v>61.0</v>
      </c>
      <c r="F254" s="13">
        <f t="shared" si="15"/>
        <v>0.3442622951</v>
      </c>
      <c r="G254" s="20">
        <v>1.0</v>
      </c>
      <c r="H254" s="16">
        <f t="shared" si="5"/>
        <v>61</v>
      </c>
      <c r="I254" s="20" t="s">
        <v>287</v>
      </c>
      <c r="J254">
        <f t="shared" ref="J254:K254" si="18">SUM(D245:D254)</f>
        <v>232</v>
      </c>
      <c r="K254">
        <f t="shared" si="18"/>
        <v>586</v>
      </c>
    </row>
    <row r="255">
      <c r="A255" s="69">
        <v>2015.0</v>
      </c>
      <c r="B255" s="70" t="s">
        <v>31</v>
      </c>
      <c r="C255" s="70" t="s">
        <v>74</v>
      </c>
      <c r="D255" s="70">
        <v>81.0</v>
      </c>
      <c r="E255" s="70">
        <v>229.0</v>
      </c>
      <c r="F255" s="13">
        <f t="shared" si="15"/>
        <v>0.3537117904</v>
      </c>
      <c r="G255" s="20">
        <v>3.0</v>
      </c>
      <c r="H255" s="16">
        <f t="shared" si="5"/>
        <v>76.33333333</v>
      </c>
      <c r="I255" s="17"/>
    </row>
    <row r="256">
      <c r="A256" s="69">
        <v>2015.0</v>
      </c>
      <c r="B256" s="70" t="s">
        <v>31</v>
      </c>
      <c r="C256" s="70" t="s">
        <v>36</v>
      </c>
      <c r="D256" s="70">
        <v>253.0</v>
      </c>
      <c r="E256" s="70">
        <v>681.0</v>
      </c>
      <c r="F256" s="13">
        <f t="shared" si="15"/>
        <v>0.3715124816</v>
      </c>
      <c r="G256" s="20">
        <v>5.0</v>
      </c>
      <c r="H256" s="16">
        <f t="shared" si="5"/>
        <v>136.2</v>
      </c>
      <c r="I256" s="17"/>
    </row>
    <row r="257">
      <c r="A257" s="71">
        <v>2015.0</v>
      </c>
      <c r="B257" s="72" t="s">
        <v>31</v>
      </c>
      <c r="C257" s="72" t="s">
        <v>75</v>
      </c>
      <c r="D257" s="72">
        <f t="shared" ref="D257:E257" si="19">SUM(D236:D256)</f>
        <v>1285</v>
      </c>
      <c r="E257" s="72">
        <f t="shared" si="19"/>
        <v>3337</v>
      </c>
      <c r="F257" s="27">
        <f t="shared" si="15"/>
        <v>0.3850764159</v>
      </c>
      <c r="G257" s="72">
        <f>SUM(G189:G208)</f>
        <v>41</v>
      </c>
      <c r="H257" s="74">
        <f t="shared" si="5"/>
        <v>81.3902439</v>
      </c>
      <c r="I257" s="75"/>
    </row>
    <row r="258">
      <c r="A258" s="61">
        <v>2014.0</v>
      </c>
      <c r="B258" s="62" t="s">
        <v>97</v>
      </c>
      <c r="C258" s="62" t="s">
        <v>281</v>
      </c>
      <c r="D258" s="62">
        <v>89.0</v>
      </c>
      <c r="E258" s="62">
        <v>228.0</v>
      </c>
      <c r="F258" s="42">
        <f t="shared" si="15"/>
        <v>0.3903508772</v>
      </c>
      <c r="G258" s="76">
        <v>3.0</v>
      </c>
      <c r="H258" s="44">
        <f t="shared" si="5"/>
        <v>76</v>
      </c>
      <c r="I258" s="45"/>
    </row>
    <row r="259">
      <c r="A259" s="61">
        <v>2014.0</v>
      </c>
      <c r="B259" s="62" t="s">
        <v>97</v>
      </c>
      <c r="C259" s="62" t="s">
        <v>105</v>
      </c>
      <c r="D259" s="62">
        <v>54.0</v>
      </c>
      <c r="E259" s="62">
        <v>131.0</v>
      </c>
      <c r="F259" s="42">
        <f t="shared" si="15"/>
        <v>0.4122137405</v>
      </c>
      <c r="G259" s="76">
        <v>3.0</v>
      </c>
      <c r="H259" s="44">
        <f t="shared" si="5"/>
        <v>43.66666667</v>
      </c>
      <c r="I259" s="45"/>
    </row>
    <row r="260">
      <c r="A260" s="61">
        <v>2014.0</v>
      </c>
      <c r="B260" s="62" t="s">
        <v>97</v>
      </c>
      <c r="C260" s="62" t="s">
        <v>37</v>
      </c>
      <c r="D260" s="62">
        <v>42.0</v>
      </c>
      <c r="E260" s="62">
        <v>110.0</v>
      </c>
      <c r="F260" s="42">
        <f t="shared" si="15"/>
        <v>0.3818181818</v>
      </c>
      <c r="G260" s="76">
        <v>3.0</v>
      </c>
      <c r="H260" s="44">
        <f t="shared" si="5"/>
        <v>36.66666667</v>
      </c>
      <c r="I260" s="45"/>
    </row>
    <row r="261">
      <c r="A261" s="61">
        <v>2014.0</v>
      </c>
      <c r="B261" s="62" t="s">
        <v>97</v>
      </c>
      <c r="C261" s="62" t="s">
        <v>99</v>
      </c>
      <c r="D261" s="62">
        <v>60.0</v>
      </c>
      <c r="E261" s="62">
        <v>150.0</v>
      </c>
      <c r="F261" s="42">
        <f t="shared" si="15"/>
        <v>0.4</v>
      </c>
      <c r="G261" s="76">
        <v>3.0</v>
      </c>
      <c r="H261" s="44">
        <f t="shared" si="5"/>
        <v>50</v>
      </c>
      <c r="I261" s="45"/>
    </row>
    <row r="262">
      <c r="A262" s="61">
        <v>2014.0</v>
      </c>
      <c r="B262" s="62" t="s">
        <v>97</v>
      </c>
      <c r="C262" s="62" t="s">
        <v>288</v>
      </c>
      <c r="D262" s="62">
        <v>36.0</v>
      </c>
      <c r="E262" s="62">
        <v>103.0</v>
      </c>
      <c r="F262" s="42">
        <f t="shared" si="15"/>
        <v>0.3495145631</v>
      </c>
      <c r="G262" s="76">
        <v>2.0</v>
      </c>
      <c r="H262" s="44">
        <f t="shared" si="5"/>
        <v>51.5</v>
      </c>
      <c r="I262" s="45"/>
    </row>
    <row r="263">
      <c r="A263" s="61">
        <v>2014.0</v>
      </c>
      <c r="B263" s="62" t="s">
        <v>97</v>
      </c>
      <c r="C263" s="62" t="s">
        <v>289</v>
      </c>
      <c r="D263" s="62">
        <v>18.0</v>
      </c>
      <c r="E263" s="62">
        <v>51.0</v>
      </c>
      <c r="F263" s="42">
        <f t="shared" si="15"/>
        <v>0.3529411765</v>
      </c>
      <c r="G263" s="76">
        <v>2.0</v>
      </c>
      <c r="H263" s="44">
        <f t="shared" si="5"/>
        <v>25.5</v>
      </c>
      <c r="I263" s="45"/>
    </row>
    <row r="264">
      <c r="A264" s="61">
        <v>2014.0</v>
      </c>
      <c r="B264" s="62" t="s">
        <v>97</v>
      </c>
      <c r="C264" s="62" t="s">
        <v>290</v>
      </c>
      <c r="D264" s="62">
        <v>42.0</v>
      </c>
      <c r="E264" s="62">
        <v>105.0</v>
      </c>
      <c r="F264" s="42">
        <f t="shared" si="15"/>
        <v>0.4</v>
      </c>
      <c r="G264" s="76">
        <v>3.0</v>
      </c>
      <c r="H264" s="44">
        <f t="shared" si="5"/>
        <v>35</v>
      </c>
      <c r="I264" s="45"/>
    </row>
    <row r="265">
      <c r="A265" s="61">
        <v>2014.0</v>
      </c>
      <c r="B265" s="62" t="s">
        <v>97</v>
      </c>
      <c r="C265" s="62" t="s">
        <v>48</v>
      </c>
      <c r="D265" s="62">
        <v>30.0</v>
      </c>
      <c r="E265" s="62">
        <v>75.0</v>
      </c>
      <c r="F265" s="42">
        <f t="shared" si="15"/>
        <v>0.4</v>
      </c>
      <c r="G265" s="76">
        <v>3.0</v>
      </c>
      <c r="H265" s="44">
        <f t="shared" si="5"/>
        <v>25</v>
      </c>
      <c r="I265" s="45"/>
    </row>
    <row r="266">
      <c r="A266" s="61">
        <v>2014.0</v>
      </c>
      <c r="B266" s="62" t="s">
        <v>97</v>
      </c>
      <c r="C266" s="62" t="s">
        <v>148</v>
      </c>
      <c r="D266" s="62">
        <v>6.0</v>
      </c>
      <c r="E266" s="62">
        <v>13.0</v>
      </c>
      <c r="F266" s="42">
        <f t="shared" si="15"/>
        <v>0.4615384615</v>
      </c>
      <c r="G266" s="76">
        <v>1.0</v>
      </c>
      <c r="H266" s="44">
        <f t="shared" si="5"/>
        <v>13</v>
      </c>
      <c r="I266" s="76" t="s">
        <v>253</v>
      </c>
    </row>
    <row r="267">
      <c r="A267" s="61">
        <v>2014.0</v>
      </c>
      <c r="B267" s="62" t="s">
        <v>97</v>
      </c>
      <c r="C267" s="62" t="s">
        <v>262</v>
      </c>
      <c r="D267" s="62">
        <v>18.0</v>
      </c>
      <c r="E267" s="62">
        <v>45.0</v>
      </c>
      <c r="F267" s="42">
        <f t="shared" si="15"/>
        <v>0.4</v>
      </c>
      <c r="G267" s="76">
        <v>1.0</v>
      </c>
      <c r="H267" s="44">
        <f t="shared" si="5"/>
        <v>45</v>
      </c>
      <c r="I267" s="45"/>
    </row>
    <row r="268">
      <c r="A268" s="61">
        <v>2014.0</v>
      </c>
      <c r="B268" s="62" t="s">
        <v>97</v>
      </c>
      <c r="C268" s="62" t="s">
        <v>151</v>
      </c>
      <c r="D268" s="62">
        <v>6.0</v>
      </c>
      <c r="E268" s="62">
        <v>12.0</v>
      </c>
      <c r="F268" s="42">
        <f t="shared" si="15"/>
        <v>0.5</v>
      </c>
      <c r="G268" s="76">
        <v>1.0</v>
      </c>
      <c r="H268" s="44">
        <f t="shared" si="5"/>
        <v>12</v>
      </c>
      <c r="I268" s="45"/>
    </row>
    <row r="269">
      <c r="A269" s="61">
        <v>2014.0</v>
      </c>
      <c r="B269" s="62" t="s">
        <v>97</v>
      </c>
      <c r="C269" s="62" t="s">
        <v>117</v>
      </c>
      <c r="D269" s="62">
        <v>14.0</v>
      </c>
      <c r="E269" s="62">
        <v>36.0</v>
      </c>
      <c r="F269" s="42">
        <f t="shared" si="15"/>
        <v>0.3888888889</v>
      </c>
      <c r="G269" s="76">
        <v>1.0</v>
      </c>
      <c r="H269" s="44">
        <f t="shared" si="5"/>
        <v>36</v>
      </c>
      <c r="I269" s="45"/>
    </row>
    <row r="270">
      <c r="A270" s="61">
        <v>2014.0</v>
      </c>
      <c r="B270" s="62" t="s">
        <v>97</v>
      </c>
      <c r="C270" s="62" t="s">
        <v>291</v>
      </c>
      <c r="D270" s="62">
        <v>42.0</v>
      </c>
      <c r="E270" s="62">
        <v>109.0</v>
      </c>
      <c r="F270" s="42">
        <f t="shared" si="15"/>
        <v>0.3853211009</v>
      </c>
      <c r="G270" s="76">
        <v>2.0</v>
      </c>
      <c r="H270" s="44">
        <f t="shared" si="5"/>
        <v>54.5</v>
      </c>
      <c r="I270" s="45"/>
    </row>
    <row r="271">
      <c r="A271" s="61">
        <v>2014.0</v>
      </c>
      <c r="B271" s="62" t="s">
        <v>97</v>
      </c>
      <c r="C271" s="62" t="s">
        <v>292</v>
      </c>
      <c r="D271" s="62">
        <v>4.0</v>
      </c>
      <c r="E271" s="62">
        <v>7.0</v>
      </c>
      <c r="F271" s="42">
        <f t="shared" si="15"/>
        <v>0.5714285714</v>
      </c>
      <c r="G271" s="76">
        <v>1.0</v>
      </c>
      <c r="H271" s="44">
        <f t="shared" si="5"/>
        <v>7</v>
      </c>
      <c r="I271" s="45"/>
    </row>
    <row r="272">
      <c r="A272" s="61">
        <v>2014.0</v>
      </c>
      <c r="B272" s="62" t="s">
        <v>97</v>
      </c>
      <c r="C272" s="62" t="s">
        <v>67</v>
      </c>
      <c r="D272" s="62">
        <v>12.0</v>
      </c>
      <c r="E272" s="62">
        <v>30.0</v>
      </c>
      <c r="F272" s="42">
        <f t="shared" si="15"/>
        <v>0.4</v>
      </c>
      <c r="G272" s="76">
        <v>1.0</v>
      </c>
      <c r="H272" s="44">
        <f t="shared" si="5"/>
        <v>30</v>
      </c>
      <c r="I272" s="45"/>
    </row>
    <row r="273">
      <c r="A273" s="61">
        <v>2014.0</v>
      </c>
      <c r="B273" s="62" t="s">
        <v>97</v>
      </c>
      <c r="C273" s="62" t="s">
        <v>293</v>
      </c>
      <c r="D273" s="62">
        <v>3.0</v>
      </c>
      <c r="E273" s="62">
        <v>7.0</v>
      </c>
      <c r="F273" s="42">
        <f t="shared" si="15"/>
        <v>0.4285714286</v>
      </c>
      <c r="G273" s="76">
        <v>1.0</v>
      </c>
      <c r="H273" s="44">
        <f t="shared" si="5"/>
        <v>7</v>
      </c>
      <c r="I273" s="45"/>
    </row>
    <row r="274">
      <c r="A274" s="61">
        <v>2014.0</v>
      </c>
      <c r="B274" s="62" t="s">
        <v>97</v>
      </c>
      <c r="C274" s="62" t="s">
        <v>234</v>
      </c>
      <c r="D274" s="62">
        <v>7.0</v>
      </c>
      <c r="E274" s="62">
        <v>18.0</v>
      </c>
      <c r="F274" s="42">
        <f t="shared" si="15"/>
        <v>0.3888888889</v>
      </c>
      <c r="G274" s="76">
        <v>1.0</v>
      </c>
      <c r="H274" s="44">
        <f t="shared" si="5"/>
        <v>18</v>
      </c>
      <c r="I274" s="45"/>
    </row>
    <row r="275">
      <c r="A275" s="61">
        <v>2014.0</v>
      </c>
      <c r="B275" s="62" t="s">
        <v>97</v>
      </c>
      <c r="C275" s="62" t="s">
        <v>294</v>
      </c>
      <c r="D275" s="62">
        <v>12.0</v>
      </c>
      <c r="E275" s="62">
        <v>33.0</v>
      </c>
      <c r="F275" s="42">
        <f t="shared" si="15"/>
        <v>0.3636363636</v>
      </c>
      <c r="G275" s="76">
        <v>1.0</v>
      </c>
      <c r="H275" s="44">
        <f t="shared" si="5"/>
        <v>33</v>
      </c>
      <c r="I275" s="45"/>
    </row>
    <row r="276">
      <c r="A276" s="61">
        <v>2014.0</v>
      </c>
      <c r="B276" s="62" t="s">
        <v>97</v>
      </c>
      <c r="C276" s="62" t="s">
        <v>156</v>
      </c>
      <c r="D276" s="62">
        <v>12.0</v>
      </c>
      <c r="E276" s="62">
        <v>24.0</v>
      </c>
      <c r="F276" s="42">
        <f t="shared" si="15"/>
        <v>0.5</v>
      </c>
      <c r="G276" s="76">
        <v>1.0</v>
      </c>
      <c r="H276" s="44">
        <f t="shared" si="5"/>
        <v>24</v>
      </c>
      <c r="I276" s="76" t="s">
        <v>295</v>
      </c>
      <c r="J276">
        <f t="shared" ref="J276:K276" si="20">SUM(D266:D276)</f>
        <v>136</v>
      </c>
      <c r="K276">
        <f t="shared" si="20"/>
        <v>334</v>
      </c>
    </row>
    <row r="277">
      <c r="A277" s="61">
        <v>2014.0</v>
      </c>
      <c r="B277" s="62" t="s">
        <v>97</v>
      </c>
      <c r="C277" s="62" t="s">
        <v>74</v>
      </c>
      <c r="D277" s="62">
        <v>78.0</v>
      </c>
      <c r="E277" s="62">
        <v>197.0</v>
      </c>
      <c r="F277" s="42">
        <f t="shared" si="15"/>
        <v>0.3959390863</v>
      </c>
      <c r="G277" s="76">
        <v>3.0</v>
      </c>
      <c r="H277" s="44">
        <f t="shared" si="5"/>
        <v>65.66666667</v>
      </c>
      <c r="I277" s="45"/>
    </row>
    <row r="278">
      <c r="A278" s="61">
        <v>2014.0</v>
      </c>
      <c r="B278" s="62" t="s">
        <v>97</v>
      </c>
      <c r="C278" s="62" t="s">
        <v>36</v>
      </c>
      <c r="D278" s="62">
        <v>156.0</v>
      </c>
      <c r="E278" s="62">
        <v>391.0</v>
      </c>
      <c r="F278" s="42">
        <f t="shared" si="15"/>
        <v>0.3989769821</v>
      </c>
      <c r="G278" s="76">
        <v>6.0</v>
      </c>
      <c r="H278" s="44">
        <f t="shared" si="5"/>
        <v>65.16666667</v>
      </c>
      <c r="I278" s="45"/>
    </row>
    <row r="279">
      <c r="A279" s="61">
        <v>2014.0</v>
      </c>
      <c r="B279" s="62" t="s">
        <v>97</v>
      </c>
      <c r="C279" s="62" t="s">
        <v>296</v>
      </c>
      <c r="D279" s="62">
        <v>120.0</v>
      </c>
      <c r="E279" s="62">
        <v>299.0</v>
      </c>
      <c r="F279" s="42">
        <f t="shared" si="15"/>
        <v>0.4013377926</v>
      </c>
      <c r="G279" s="76">
        <v>4.0</v>
      </c>
      <c r="H279" s="44">
        <f t="shared" si="5"/>
        <v>74.75</v>
      </c>
      <c r="I279" s="45"/>
    </row>
    <row r="280">
      <c r="A280" s="64">
        <v>2014.0</v>
      </c>
      <c r="B280" s="65" t="s">
        <v>97</v>
      </c>
      <c r="C280" s="65" t="s">
        <v>75</v>
      </c>
      <c r="D280" s="65">
        <f t="shared" ref="D280:E280" si="21">SUM(D258:D279)</f>
        <v>861</v>
      </c>
      <c r="E280" s="65">
        <f t="shared" si="21"/>
        <v>2174</v>
      </c>
      <c r="F280" s="66">
        <f t="shared" si="15"/>
        <v>0.3960441582</v>
      </c>
      <c r="G280" s="65">
        <f>SUM(G258:G279)</f>
        <v>47</v>
      </c>
      <c r="H280" s="67">
        <f t="shared" si="5"/>
        <v>46.25531915</v>
      </c>
      <c r="I280" s="68"/>
    </row>
    <row r="281">
      <c r="A281" s="69">
        <v>2014.0</v>
      </c>
      <c r="B281" s="70" t="s">
        <v>31</v>
      </c>
      <c r="C281" s="70" t="s">
        <v>281</v>
      </c>
      <c r="D281" s="70">
        <v>96.0</v>
      </c>
      <c r="E281" s="70">
        <v>257.0</v>
      </c>
      <c r="F281" s="13">
        <f t="shared" si="15"/>
        <v>0.373540856</v>
      </c>
      <c r="G281" s="20">
        <v>4.0</v>
      </c>
      <c r="H281" s="16">
        <f t="shared" si="5"/>
        <v>64.25</v>
      </c>
      <c r="I281" s="17"/>
    </row>
    <row r="282">
      <c r="A282" s="69">
        <v>2014.0</v>
      </c>
      <c r="B282" s="70" t="s">
        <v>31</v>
      </c>
      <c r="C282" s="70" t="s">
        <v>105</v>
      </c>
      <c r="D282" s="70">
        <v>53.0</v>
      </c>
      <c r="E282" s="70">
        <v>145.0</v>
      </c>
      <c r="F282" s="13">
        <f t="shared" si="15"/>
        <v>0.3655172414</v>
      </c>
      <c r="G282" s="20">
        <v>3.0</v>
      </c>
      <c r="H282" s="16">
        <f t="shared" si="5"/>
        <v>48.33333333</v>
      </c>
      <c r="I282" s="17"/>
    </row>
    <row r="283">
      <c r="A283" s="69">
        <v>2014.0</v>
      </c>
      <c r="B283" s="70" t="s">
        <v>31</v>
      </c>
      <c r="C283" s="70" t="s">
        <v>37</v>
      </c>
      <c r="D283" s="70">
        <v>72.0</v>
      </c>
      <c r="E283" s="70">
        <v>200.0</v>
      </c>
      <c r="F283" s="13">
        <f t="shared" si="15"/>
        <v>0.36</v>
      </c>
      <c r="G283" s="20">
        <v>3.0</v>
      </c>
      <c r="H283" s="16">
        <f t="shared" si="5"/>
        <v>66.66666667</v>
      </c>
      <c r="I283" s="17"/>
    </row>
    <row r="284">
      <c r="A284" s="69">
        <v>2014.0</v>
      </c>
      <c r="B284" s="70" t="s">
        <v>31</v>
      </c>
      <c r="C284" s="70" t="s">
        <v>38</v>
      </c>
      <c r="D284" s="70">
        <v>53.0</v>
      </c>
      <c r="E284" s="70">
        <v>141.0</v>
      </c>
      <c r="F284" s="13">
        <f t="shared" si="15"/>
        <v>0.3758865248</v>
      </c>
      <c r="G284" s="20">
        <v>3.0</v>
      </c>
      <c r="H284" s="16">
        <f t="shared" si="5"/>
        <v>47</v>
      </c>
      <c r="I284" s="17"/>
    </row>
    <row r="285">
      <c r="A285" s="69">
        <v>2014.0</v>
      </c>
      <c r="B285" s="70" t="s">
        <v>31</v>
      </c>
      <c r="C285" s="70" t="s">
        <v>40</v>
      </c>
      <c r="D285" s="70">
        <v>30.0</v>
      </c>
      <c r="E285" s="70">
        <v>78.0</v>
      </c>
      <c r="F285" s="13">
        <f t="shared" si="15"/>
        <v>0.3846153846</v>
      </c>
      <c r="G285" s="20">
        <v>2.0</v>
      </c>
      <c r="H285" s="16">
        <f t="shared" si="5"/>
        <v>39</v>
      </c>
      <c r="I285" s="17"/>
    </row>
    <row r="286">
      <c r="A286" s="69">
        <v>2014.0</v>
      </c>
      <c r="B286" s="70" t="s">
        <v>31</v>
      </c>
      <c r="C286" s="70" t="s">
        <v>41</v>
      </c>
      <c r="D286" s="70">
        <v>60.0</v>
      </c>
      <c r="E286" s="70">
        <v>140.0</v>
      </c>
      <c r="F286" s="13">
        <f t="shared" si="15"/>
        <v>0.4285714286</v>
      </c>
      <c r="G286" s="20">
        <v>3.0</v>
      </c>
      <c r="H286" s="16">
        <f t="shared" si="5"/>
        <v>46.66666667</v>
      </c>
      <c r="I286" s="17"/>
    </row>
    <row r="287">
      <c r="A287" s="69">
        <v>2014.0</v>
      </c>
      <c r="B287" s="70" t="s">
        <v>31</v>
      </c>
      <c r="C287" s="70" t="s">
        <v>45</v>
      </c>
      <c r="D287" s="70">
        <v>114.0</v>
      </c>
      <c r="E287" s="70">
        <v>302.0</v>
      </c>
      <c r="F287" s="13">
        <f t="shared" si="15"/>
        <v>0.3774834437</v>
      </c>
      <c r="G287" s="20">
        <v>4.0</v>
      </c>
      <c r="H287" s="16">
        <f t="shared" si="5"/>
        <v>75.5</v>
      </c>
      <c r="I287" s="17"/>
    </row>
    <row r="288">
      <c r="A288" s="69">
        <v>2014.0</v>
      </c>
      <c r="B288" s="70" t="s">
        <v>31</v>
      </c>
      <c r="C288" s="70" t="s">
        <v>274</v>
      </c>
      <c r="D288" s="70">
        <v>55.0</v>
      </c>
      <c r="E288" s="70">
        <v>146.0</v>
      </c>
      <c r="F288" s="13">
        <f t="shared" si="15"/>
        <v>0.3767123288</v>
      </c>
      <c r="G288" s="20">
        <v>3.0</v>
      </c>
      <c r="H288" s="16">
        <f t="shared" si="5"/>
        <v>48.66666667</v>
      </c>
      <c r="I288" s="17"/>
    </row>
    <row r="289">
      <c r="A289" s="69">
        <v>2014.0</v>
      </c>
      <c r="B289" s="70" t="s">
        <v>31</v>
      </c>
      <c r="C289" s="70" t="s">
        <v>48</v>
      </c>
      <c r="D289" s="70">
        <v>31.0</v>
      </c>
      <c r="E289" s="70">
        <v>77.0</v>
      </c>
      <c r="F289" s="13">
        <f t="shared" si="15"/>
        <v>0.4025974026</v>
      </c>
      <c r="G289" s="20">
        <v>2.0</v>
      </c>
      <c r="H289" s="16">
        <f t="shared" si="5"/>
        <v>38.5</v>
      </c>
      <c r="I289" s="17"/>
    </row>
    <row r="290">
      <c r="A290" s="69">
        <v>2014.0</v>
      </c>
      <c r="B290" s="70" t="s">
        <v>31</v>
      </c>
      <c r="C290" s="70" t="s">
        <v>148</v>
      </c>
      <c r="D290" s="70">
        <v>8.0</v>
      </c>
      <c r="E290" s="70">
        <v>17.0</v>
      </c>
      <c r="F290" s="13">
        <f t="shared" si="15"/>
        <v>0.4705882353</v>
      </c>
      <c r="G290" s="20">
        <v>1.0</v>
      </c>
      <c r="H290" s="16">
        <f t="shared" si="5"/>
        <v>17</v>
      </c>
      <c r="I290" s="20" t="s">
        <v>52</v>
      </c>
    </row>
    <row r="291">
      <c r="A291" s="69">
        <v>2014.0</v>
      </c>
      <c r="B291" s="70" t="s">
        <v>31</v>
      </c>
      <c r="C291" s="70" t="s">
        <v>276</v>
      </c>
      <c r="D291" s="70">
        <v>25.0</v>
      </c>
      <c r="E291" s="70">
        <v>67.0</v>
      </c>
      <c r="F291" s="13">
        <f t="shared" si="15"/>
        <v>0.3731343284</v>
      </c>
      <c r="G291" s="20">
        <v>1.0</v>
      </c>
      <c r="H291" s="16">
        <f t="shared" si="5"/>
        <v>67</v>
      </c>
      <c r="I291" s="17"/>
    </row>
    <row r="292">
      <c r="A292" s="69">
        <v>2014.0</v>
      </c>
      <c r="B292" s="70" t="s">
        <v>31</v>
      </c>
      <c r="C292" s="70" t="s">
        <v>282</v>
      </c>
      <c r="D292" s="70">
        <v>13.0</v>
      </c>
      <c r="E292" s="70">
        <v>43.0</v>
      </c>
      <c r="F292" s="13">
        <f t="shared" si="15"/>
        <v>0.3023255814</v>
      </c>
      <c r="G292" s="20">
        <v>1.0</v>
      </c>
      <c r="H292" s="16">
        <f t="shared" si="5"/>
        <v>43</v>
      </c>
      <c r="I292" s="17"/>
    </row>
    <row r="293">
      <c r="A293" s="69">
        <v>2014.0</v>
      </c>
      <c r="B293" s="70" t="s">
        <v>31</v>
      </c>
      <c r="C293" s="70" t="s">
        <v>151</v>
      </c>
      <c r="D293" s="70">
        <v>6.0</v>
      </c>
      <c r="E293" s="70">
        <v>15.0</v>
      </c>
      <c r="F293" s="13">
        <f t="shared" si="15"/>
        <v>0.4</v>
      </c>
      <c r="G293" s="20">
        <v>1.0</v>
      </c>
      <c r="H293" s="16">
        <f t="shared" si="5"/>
        <v>15</v>
      </c>
      <c r="I293" s="17"/>
    </row>
    <row r="294">
      <c r="A294" s="69">
        <v>2014.0</v>
      </c>
      <c r="B294" s="70" t="s">
        <v>31</v>
      </c>
      <c r="C294" s="70" t="s">
        <v>65</v>
      </c>
      <c r="D294" s="70">
        <v>12.0</v>
      </c>
      <c r="E294" s="70">
        <v>42.0</v>
      </c>
      <c r="F294" s="13">
        <f t="shared" si="15"/>
        <v>0.2857142857</v>
      </c>
      <c r="G294" s="20">
        <v>1.0</v>
      </c>
      <c r="H294" s="16">
        <f t="shared" si="5"/>
        <v>42</v>
      </c>
      <c r="I294" s="17"/>
    </row>
    <row r="295">
      <c r="A295" s="69">
        <v>2014.0</v>
      </c>
      <c r="B295" s="70" t="s">
        <v>31</v>
      </c>
      <c r="C295" s="70" t="s">
        <v>275</v>
      </c>
      <c r="D295" s="70">
        <v>40.0</v>
      </c>
      <c r="E295" s="70">
        <v>105.0</v>
      </c>
      <c r="F295" s="13">
        <f t="shared" si="15"/>
        <v>0.380952381</v>
      </c>
      <c r="G295" s="20">
        <v>2.0</v>
      </c>
      <c r="H295" s="16">
        <f t="shared" si="5"/>
        <v>52.5</v>
      </c>
      <c r="I295" s="17"/>
    </row>
    <row r="296">
      <c r="A296" s="69">
        <v>2014.0</v>
      </c>
      <c r="B296" s="70" t="s">
        <v>31</v>
      </c>
      <c r="C296" s="70" t="s">
        <v>67</v>
      </c>
      <c r="D296" s="70">
        <v>7.0</v>
      </c>
      <c r="E296" s="70">
        <v>21.0</v>
      </c>
      <c r="F296" s="13">
        <f t="shared" si="15"/>
        <v>0.3333333333</v>
      </c>
      <c r="G296" s="20">
        <v>1.0</v>
      </c>
      <c r="H296" s="16">
        <f t="shared" si="5"/>
        <v>21</v>
      </c>
      <c r="I296" s="17"/>
    </row>
    <row r="297">
      <c r="A297" s="69">
        <v>2014.0</v>
      </c>
      <c r="B297" s="70" t="s">
        <v>31</v>
      </c>
      <c r="C297" s="70" t="s">
        <v>297</v>
      </c>
      <c r="D297" s="70">
        <v>8.0</v>
      </c>
      <c r="E297" s="70">
        <v>22.0</v>
      </c>
      <c r="F297" s="13">
        <f t="shared" si="15"/>
        <v>0.3636363636</v>
      </c>
      <c r="G297" s="20">
        <v>1.0</v>
      </c>
      <c r="H297" s="16">
        <f t="shared" si="5"/>
        <v>22</v>
      </c>
      <c r="I297" s="17"/>
    </row>
    <row r="298">
      <c r="A298" s="69">
        <v>2014.0</v>
      </c>
      <c r="B298" s="70" t="s">
        <v>31</v>
      </c>
      <c r="C298" s="70" t="s">
        <v>70</v>
      </c>
      <c r="D298" s="70">
        <v>13.0</v>
      </c>
      <c r="E298" s="70">
        <v>34.0</v>
      </c>
      <c r="F298" s="13">
        <f t="shared" si="15"/>
        <v>0.3823529412</v>
      </c>
      <c r="G298" s="20">
        <v>1.0</v>
      </c>
      <c r="H298" s="16">
        <f t="shared" si="5"/>
        <v>34</v>
      </c>
      <c r="I298" s="17"/>
    </row>
    <row r="299">
      <c r="A299" s="69">
        <v>2014.0</v>
      </c>
      <c r="B299" s="70" t="s">
        <v>31</v>
      </c>
      <c r="C299" s="70" t="s">
        <v>156</v>
      </c>
      <c r="D299" s="70">
        <v>14.0</v>
      </c>
      <c r="E299" s="70">
        <v>40.0</v>
      </c>
      <c r="F299" s="13">
        <f t="shared" si="15"/>
        <v>0.35</v>
      </c>
      <c r="G299" s="20">
        <v>1.0</v>
      </c>
      <c r="H299" s="16">
        <f t="shared" si="5"/>
        <v>40</v>
      </c>
      <c r="I299" s="20" t="s">
        <v>298</v>
      </c>
      <c r="J299">
        <f t="shared" ref="J299:K299" si="22">SUM(D290:D299)</f>
        <v>146</v>
      </c>
      <c r="K299">
        <f t="shared" si="22"/>
        <v>406</v>
      </c>
    </row>
    <row r="300">
      <c r="A300" s="69">
        <v>2014.0</v>
      </c>
      <c r="B300" s="70" t="s">
        <v>31</v>
      </c>
      <c r="C300" s="70" t="s">
        <v>74</v>
      </c>
      <c r="D300" s="70">
        <v>68.0</v>
      </c>
      <c r="E300" s="70">
        <v>179.0</v>
      </c>
      <c r="F300" s="13">
        <f t="shared" si="15"/>
        <v>0.3798882682</v>
      </c>
      <c r="G300" s="20">
        <v>3.0</v>
      </c>
      <c r="H300" s="16">
        <f t="shared" si="5"/>
        <v>59.66666667</v>
      </c>
      <c r="I300" s="17"/>
    </row>
    <row r="301">
      <c r="A301" s="69">
        <v>2014.0</v>
      </c>
      <c r="B301" s="70" t="s">
        <v>31</v>
      </c>
      <c r="C301" s="70" t="s">
        <v>36</v>
      </c>
      <c r="D301" s="70">
        <v>200.0</v>
      </c>
      <c r="E301" s="70">
        <v>520.0</v>
      </c>
      <c r="F301" s="13">
        <f t="shared" si="15"/>
        <v>0.3846153846</v>
      </c>
      <c r="G301" s="20">
        <v>5.0</v>
      </c>
      <c r="H301" s="16">
        <f t="shared" si="5"/>
        <v>104</v>
      </c>
      <c r="I301" s="17"/>
    </row>
    <row r="302">
      <c r="A302" s="71">
        <v>2014.0</v>
      </c>
      <c r="B302" s="72" t="s">
        <v>31</v>
      </c>
      <c r="C302" s="72" t="s">
        <v>75</v>
      </c>
      <c r="D302" s="72">
        <f t="shared" ref="D302:E302" si="23">SUM(D281:D301)</f>
        <v>978</v>
      </c>
      <c r="E302" s="72">
        <f t="shared" si="23"/>
        <v>2591</v>
      </c>
      <c r="F302" s="27">
        <f t="shared" si="15"/>
        <v>0.37746044</v>
      </c>
      <c r="G302" s="72">
        <f>SUM(G281:G301)</f>
        <v>46</v>
      </c>
      <c r="H302" s="74">
        <f t="shared" si="5"/>
        <v>56.32608696</v>
      </c>
      <c r="I302" s="75"/>
    </row>
    <row r="303">
      <c r="A303" s="61">
        <v>2013.0</v>
      </c>
      <c r="B303" s="62" t="s">
        <v>97</v>
      </c>
      <c r="C303" s="62" t="s">
        <v>281</v>
      </c>
      <c r="D303" s="62">
        <v>99.0</v>
      </c>
      <c r="E303" s="62">
        <v>272.0</v>
      </c>
      <c r="F303" s="42">
        <f t="shared" si="15"/>
        <v>0.3639705882</v>
      </c>
      <c r="G303" s="76">
        <v>4.0</v>
      </c>
      <c r="H303" s="44">
        <f t="shared" si="5"/>
        <v>68</v>
      </c>
      <c r="I303" s="45"/>
    </row>
    <row r="304">
      <c r="A304" s="61">
        <v>2013.0</v>
      </c>
      <c r="B304" s="62" t="s">
        <v>97</v>
      </c>
      <c r="C304" s="62" t="s">
        <v>105</v>
      </c>
      <c r="D304" s="62">
        <v>67.0</v>
      </c>
      <c r="E304" s="62">
        <v>183.0</v>
      </c>
      <c r="F304" s="42">
        <f t="shared" si="15"/>
        <v>0.3661202186</v>
      </c>
      <c r="G304" s="76">
        <v>3.0</v>
      </c>
      <c r="H304" s="44">
        <f t="shared" si="5"/>
        <v>61</v>
      </c>
      <c r="I304" s="45"/>
    </row>
    <row r="305">
      <c r="A305" s="61">
        <v>2013.0</v>
      </c>
      <c r="B305" s="62" t="s">
        <v>97</v>
      </c>
      <c r="C305" s="62" t="s">
        <v>37</v>
      </c>
      <c r="D305" s="62">
        <v>46.0</v>
      </c>
      <c r="E305" s="62">
        <v>122.0</v>
      </c>
      <c r="F305" s="42">
        <f t="shared" si="15"/>
        <v>0.3770491803</v>
      </c>
      <c r="G305" s="76">
        <v>3.0</v>
      </c>
      <c r="H305" s="44">
        <f t="shared" si="5"/>
        <v>40.66666667</v>
      </c>
      <c r="I305" s="45"/>
    </row>
    <row r="306">
      <c r="A306" s="61">
        <v>2013.0</v>
      </c>
      <c r="B306" s="62" t="s">
        <v>97</v>
      </c>
      <c r="C306" s="62" t="s">
        <v>99</v>
      </c>
      <c r="D306" s="62">
        <v>50.0</v>
      </c>
      <c r="E306" s="62">
        <v>135.0</v>
      </c>
      <c r="F306" s="42">
        <f t="shared" si="15"/>
        <v>0.3703703704</v>
      </c>
      <c r="G306" s="76">
        <v>3.0</v>
      </c>
      <c r="H306" s="44">
        <f t="shared" si="5"/>
        <v>45</v>
      </c>
      <c r="I306" s="45"/>
    </row>
    <row r="307">
      <c r="A307" s="61">
        <v>2013.0</v>
      </c>
      <c r="B307" s="62" t="s">
        <v>97</v>
      </c>
      <c r="C307" s="62" t="s">
        <v>288</v>
      </c>
      <c r="D307" s="62">
        <v>57.0</v>
      </c>
      <c r="E307" s="62">
        <v>153.0</v>
      </c>
      <c r="F307" s="42">
        <f t="shared" si="15"/>
        <v>0.3725490196</v>
      </c>
      <c r="G307" s="76">
        <v>3.0</v>
      </c>
      <c r="H307" s="44">
        <f t="shared" si="5"/>
        <v>51</v>
      </c>
      <c r="I307" s="45"/>
    </row>
    <row r="308">
      <c r="A308" s="61">
        <v>2013.0</v>
      </c>
      <c r="B308" s="62" t="s">
        <v>97</v>
      </c>
      <c r="C308" s="62" t="s">
        <v>289</v>
      </c>
      <c r="D308" s="62">
        <v>23.0</v>
      </c>
      <c r="E308" s="62">
        <v>62.0</v>
      </c>
      <c r="F308" s="42">
        <f t="shared" si="15"/>
        <v>0.3709677419</v>
      </c>
      <c r="G308" s="76">
        <v>2.0</v>
      </c>
      <c r="H308" s="44">
        <f t="shared" si="5"/>
        <v>31</v>
      </c>
      <c r="I308" s="45"/>
    </row>
    <row r="309">
      <c r="A309" s="61">
        <v>2013.0</v>
      </c>
      <c r="B309" s="62" t="s">
        <v>97</v>
      </c>
      <c r="C309" s="62" t="s">
        <v>290</v>
      </c>
      <c r="D309" s="62">
        <v>40.0</v>
      </c>
      <c r="E309" s="62">
        <v>118.0</v>
      </c>
      <c r="F309" s="42">
        <f t="shared" si="15"/>
        <v>0.3389830508</v>
      </c>
      <c r="G309" s="76">
        <v>3.0</v>
      </c>
      <c r="H309" s="44">
        <f t="shared" si="5"/>
        <v>39.33333333</v>
      </c>
      <c r="I309" s="45"/>
    </row>
    <row r="310">
      <c r="A310" s="61">
        <v>2013.0</v>
      </c>
      <c r="B310" s="62" t="s">
        <v>97</v>
      </c>
      <c r="C310" s="62" t="s">
        <v>48</v>
      </c>
      <c r="D310" s="62">
        <v>24.0</v>
      </c>
      <c r="E310" s="62">
        <v>64.0</v>
      </c>
      <c r="F310" s="42">
        <f t="shared" si="15"/>
        <v>0.375</v>
      </c>
      <c r="G310" s="76">
        <v>2.0</v>
      </c>
      <c r="H310" s="44">
        <f t="shared" si="5"/>
        <v>32</v>
      </c>
      <c r="I310" s="45"/>
    </row>
    <row r="311">
      <c r="A311" s="61">
        <v>2013.0</v>
      </c>
      <c r="B311" s="62" t="s">
        <v>97</v>
      </c>
      <c r="C311" s="62" t="s">
        <v>148</v>
      </c>
      <c r="D311" s="62">
        <v>11.0</v>
      </c>
      <c r="E311" s="62">
        <v>30.0</v>
      </c>
      <c r="F311" s="42">
        <f t="shared" si="15"/>
        <v>0.3666666667</v>
      </c>
      <c r="G311" s="76">
        <v>1.0</v>
      </c>
      <c r="H311" s="44">
        <f t="shared" si="5"/>
        <v>30</v>
      </c>
      <c r="I311" s="76" t="s">
        <v>299</v>
      </c>
    </row>
    <row r="312">
      <c r="A312" s="61">
        <v>2013.0</v>
      </c>
      <c r="B312" s="62" t="s">
        <v>97</v>
      </c>
      <c r="C312" s="62" t="s">
        <v>151</v>
      </c>
      <c r="D312" s="62">
        <v>6.0</v>
      </c>
      <c r="E312" s="62">
        <v>17.0</v>
      </c>
      <c r="F312" s="42">
        <f t="shared" si="15"/>
        <v>0.3529411765</v>
      </c>
      <c r="G312" s="76">
        <v>1.0</v>
      </c>
      <c r="H312" s="44">
        <f t="shared" si="5"/>
        <v>17</v>
      </c>
      <c r="I312" s="45"/>
    </row>
    <row r="313">
      <c r="A313" s="61">
        <v>2013.0</v>
      </c>
      <c r="B313" s="62" t="s">
        <v>97</v>
      </c>
      <c r="C313" s="62" t="s">
        <v>117</v>
      </c>
      <c r="D313" s="62">
        <v>9.0</v>
      </c>
      <c r="E313" s="62">
        <v>27.0</v>
      </c>
      <c r="F313" s="42">
        <f t="shared" si="15"/>
        <v>0.3333333333</v>
      </c>
      <c r="G313" s="76">
        <v>1.0</v>
      </c>
      <c r="H313" s="44">
        <f t="shared" si="5"/>
        <v>27</v>
      </c>
      <c r="I313" s="45"/>
    </row>
    <row r="314">
      <c r="A314" s="61">
        <v>2013.0</v>
      </c>
      <c r="B314" s="62" t="s">
        <v>97</v>
      </c>
      <c r="C314" s="62" t="s">
        <v>300</v>
      </c>
      <c r="D314" s="62">
        <v>13.0</v>
      </c>
      <c r="E314" s="62">
        <v>39.0</v>
      </c>
      <c r="F314" s="42">
        <f t="shared" si="15"/>
        <v>0.3333333333</v>
      </c>
      <c r="G314" s="76">
        <v>1.0</v>
      </c>
      <c r="H314" s="44">
        <f t="shared" si="5"/>
        <v>39</v>
      </c>
      <c r="I314" s="45"/>
    </row>
    <row r="315">
      <c r="A315" s="61">
        <v>2013.0</v>
      </c>
      <c r="B315" s="62" t="s">
        <v>97</v>
      </c>
      <c r="C315" s="62" t="s">
        <v>291</v>
      </c>
      <c r="D315" s="62">
        <v>36.0</v>
      </c>
      <c r="E315" s="62">
        <v>92.0</v>
      </c>
      <c r="F315" s="42">
        <f t="shared" si="15"/>
        <v>0.3913043478</v>
      </c>
      <c r="G315" s="76">
        <v>2.0</v>
      </c>
      <c r="H315" s="44">
        <f t="shared" si="5"/>
        <v>46</v>
      </c>
      <c r="I315" s="45"/>
    </row>
    <row r="316">
      <c r="A316" s="61">
        <v>2013.0</v>
      </c>
      <c r="B316" s="62" t="s">
        <v>97</v>
      </c>
      <c r="C316" s="62" t="s">
        <v>67</v>
      </c>
      <c r="D316" s="62">
        <v>13.0</v>
      </c>
      <c r="E316" s="62">
        <v>37.0</v>
      </c>
      <c r="F316" s="42">
        <f t="shared" si="15"/>
        <v>0.3513513514</v>
      </c>
      <c r="G316" s="76">
        <v>1.0</v>
      </c>
      <c r="H316" s="44">
        <f t="shared" si="5"/>
        <v>37</v>
      </c>
      <c r="I316" s="45"/>
    </row>
    <row r="317">
      <c r="A317" s="61">
        <v>2013.0</v>
      </c>
      <c r="B317" s="62" t="s">
        <v>97</v>
      </c>
      <c r="C317" s="62" t="s">
        <v>234</v>
      </c>
      <c r="D317" s="62">
        <v>6.0</v>
      </c>
      <c r="E317" s="62">
        <v>16.0</v>
      </c>
      <c r="F317" s="42">
        <f t="shared" si="15"/>
        <v>0.375</v>
      </c>
      <c r="G317" s="76">
        <v>1.0</v>
      </c>
      <c r="H317" s="44">
        <f t="shared" si="5"/>
        <v>16</v>
      </c>
      <c r="I317" s="45"/>
    </row>
    <row r="318">
      <c r="A318" s="61">
        <v>2013.0</v>
      </c>
      <c r="B318" s="62" t="s">
        <v>97</v>
      </c>
      <c r="C318" s="62" t="s">
        <v>294</v>
      </c>
      <c r="D318" s="62">
        <v>11.0</v>
      </c>
      <c r="E318" s="62">
        <v>29.0</v>
      </c>
      <c r="F318" s="42">
        <f t="shared" si="15"/>
        <v>0.3793103448</v>
      </c>
      <c r="G318" s="76">
        <v>1.0</v>
      </c>
      <c r="H318" s="44">
        <f t="shared" si="5"/>
        <v>29</v>
      </c>
      <c r="I318" s="45"/>
    </row>
    <row r="319">
      <c r="A319" s="61">
        <v>2013.0</v>
      </c>
      <c r="B319" s="62" t="s">
        <v>97</v>
      </c>
      <c r="C319" s="62" t="s">
        <v>71</v>
      </c>
      <c r="D319" s="62">
        <v>15.0</v>
      </c>
      <c r="E319" s="62">
        <v>40.0</v>
      </c>
      <c r="F319" s="42">
        <f t="shared" si="15"/>
        <v>0.375</v>
      </c>
      <c r="G319" s="77" t="s">
        <v>301</v>
      </c>
      <c r="H319" s="44">
        <f t="shared" si="5"/>
        <v>40</v>
      </c>
      <c r="I319" s="77" t="s">
        <v>302</v>
      </c>
      <c r="J319">
        <f t="shared" ref="J319:K319" si="24">sum(D311:D319)</f>
        <v>120</v>
      </c>
      <c r="K319">
        <f t="shared" si="24"/>
        <v>327</v>
      </c>
    </row>
    <row r="320">
      <c r="A320" s="61">
        <v>2013.0</v>
      </c>
      <c r="B320" s="62" t="s">
        <v>97</v>
      </c>
      <c r="C320" s="62" t="s">
        <v>74</v>
      </c>
      <c r="D320" s="62">
        <v>55.0</v>
      </c>
      <c r="E320" s="62">
        <v>144.0</v>
      </c>
      <c r="F320" s="42">
        <f t="shared" si="15"/>
        <v>0.3819444444</v>
      </c>
      <c r="G320" s="76">
        <v>3.0</v>
      </c>
      <c r="H320" s="44">
        <f t="shared" si="5"/>
        <v>48</v>
      </c>
      <c r="I320" s="45"/>
    </row>
    <row r="321">
      <c r="A321" s="61">
        <v>2013.0</v>
      </c>
      <c r="B321" s="62" t="s">
        <v>97</v>
      </c>
      <c r="C321" s="62" t="s">
        <v>36</v>
      </c>
      <c r="D321" s="62">
        <v>139.0</v>
      </c>
      <c r="E321" s="62">
        <v>371.0</v>
      </c>
      <c r="F321" s="42">
        <f t="shared" si="15"/>
        <v>0.3746630728</v>
      </c>
      <c r="G321" s="76">
        <v>4.0</v>
      </c>
      <c r="H321" s="44">
        <f t="shared" si="5"/>
        <v>92.75</v>
      </c>
      <c r="I321" s="45"/>
    </row>
    <row r="322">
      <c r="A322" s="61">
        <v>2013.0</v>
      </c>
      <c r="B322" s="62" t="s">
        <v>97</v>
      </c>
      <c r="C322" s="62" t="s">
        <v>296</v>
      </c>
      <c r="D322" s="62">
        <v>114.0</v>
      </c>
      <c r="E322" s="62">
        <v>300.0</v>
      </c>
      <c r="F322" s="42">
        <f t="shared" si="15"/>
        <v>0.38</v>
      </c>
      <c r="G322" s="76">
        <v>3.0</v>
      </c>
      <c r="H322" s="44">
        <f t="shared" si="5"/>
        <v>100</v>
      </c>
      <c r="I322" s="45"/>
    </row>
    <row r="323">
      <c r="A323" s="64">
        <v>2013.0</v>
      </c>
      <c r="B323" s="65" t="s">
        <v>97</v>
      </c>
      <c r="C323" s="65" t="s">
        <v>75</v>
      </c>
      <c r="D323" s="65">
        <f t="shared" ref="D323:E323" si="25">SUM(D303:D322)</f>
        <v>834</v>
      </c>
      <c r="E323" s="65">
        <f t="shared" si="25"/>
        <v>2251</v>
      </c>
      <c r="F323" s="66">
        <f t="shared" si="15"/>
        <v>0.3705019991</v>
      </c>
      <c r="G323" s="65">
        <f>SUM(G303:G322)</f>
        <v>42</v>
      </c>
      <c r="H323" s="67">
        <f t="shared" si="5"/>
        <v>53.5952381</v>
      </c>
      <c r="I323" s="68"/>
    </row>
    <row r="324">
      <c r="A324" s="69">
        <v>2013.0</v>
      </c>
      <c r="B324" s="70" t="s">
        <v>31</v>
      </c>
      <c r="C324" s="70" t="s">
        <v>303</v>
      </c>
      <c r="D324" s="70">
        <v>98.0</v>
      </c>
      <c r="E324" s="70">
        <v>258.0</v>
      </c>
      <c r="F324" s="13">
        <f t="shared" si="15"/>
        <v>0.3798449612</v>
      </c>
      <c r="G324" s="20">
        <v>3.0</v>
      </c>
      <c r="H324" s="16">
        <f t="shared" si="5"/>
        <v>86</v>
      </c>
      <c r="I324" s="17"/>
    </row>
    <row r="325">
      <c r="A325" s="69">
        <v>2013.0</v>
      </c>
      <c r="B325" s="70" t="s">
        <v>31</v>
      </c>
      <c r="C325" s="70" t="s">
        <v>105</v>
      </c>
      <c r="D325" s="70">
        <v>60.0</v>
      </c>
      <c r="E325" s="70">
        <v>153.0</v>
      </c>
      <c r="F325" s="13">
        <f t="shared" si="15"/>
        <v>0.3921568627</v>
      </c>
      <c r="G325" s="20">
        <v>3.0</v>
      </c>
      <c r="H325" s="16">
        <f t="shared" si="5"/>
        <v>51</v>
      </c>
      <c r="I325" s="17"/>
    </row>
    <row r="326">
      <c r="A326" s="69">
        <v>2013.0</v>
      </c>
      <c r="B326" s="70" t="s">
        <v>31</v>
      </c>
      <c r="C326" s="70" t="s">
        <v>304</v>
      </c>
      <c r="D326" s="70">
        <v>51.0</v>
      </c>
      <c r="E326" s="70">
        <v>134.0</v>
      </c>
      <c r="F326" s="13">
        <f t="shared" si="15"/>
        <v>0.3805970149</v>
      </c>
      <c r="G326" s="20">
        <v>3.0</v>
      </c>
      <c r="H326" s="16">
        <f t="shared" si="5"/>
        <v>44.66666667</v>
      </c>
      <c r="I326" s="17"/>
    </row>
    <row r="327">
      <c r="A327" s="69">
        <v>2013.0</v>
      </c>
      <c r="B327" s="70" t="s">
        <v>31</v>
      </c>
      <c r="C327" s="70" t="s">
        <v>38</v>
      </c>
      <c r="D327" s="70">
        <v>68.0</v>
      </c>
      <c r="E327" s="70">
        <v>174.0</v>
      </c>
      <c r="F327" s="13">
        <f t="shared" si="15"/>
        <v>0.3908045977</v>
      </c>
      <c r="G327" s="20">
        <v>3.0</v>
      </c>
      <c r="H327" s="16">
        <f t="shared" si="5"/>
        <v>58</v>
      </c>
      <c r="I327" s="17"/>
    </row>
    <row r="328">
      <c r="A328" s="69">
        <v>2013.0</v>
      </c>
      <c r="B328" s="70" t="s">
        <v>31</v>
      </c>
      <c r="C328" s="70" t="s">
        <v>305</v>
      </c>
      <c r="D328" s="70">
        <v>19.0</v>
      </c>
      <c r="E328" s="70">
        <v>49.0</v>
      </c>
      <c r="F328" s="13">
        <f t="shared" si="15"/>
        <v>0.387755102</v>
      </c>
      <c r="G328" s="20">
        <v>2.0</v>
      </c>
      <c r="H328" s="16">
        <f t="shared" si="5"/>
        <v>24.5</v>
      </c>
      <c r="I328" s="17"/>
    </row>
    <row r="329">
      <c r="A329" s="69">
        <v>2013.0</v>
      </c>
      <c r="B329" s="70" t="s">
        <v>31</v>
      </c>
      <c r="C329" s="70" t="s">
        <v>41</v>
      </c>
      <c r="D329" s="70">
        <v>76.0</v>
      </c>
      <c r="E329" s="70">
        <v>194.0</v>
      </c>
      <c r="F329" s="13">
        <f t="shared" si="15"/>
        <v>0.3917525773</v>
      </c>
      <c r="G329" s="20">
        <v>4.0</v>
      </c>
      <c r="H329" s="16">
        <f t="shared" si="5"/>
        <v>48.5</v>
      </c>
      <c r="I329" s="17"/>
    </row>
    <row r="330">
      <c r="A330" s="69">
        <v>2013.0</v>
      </c>
      <c r="B330" s="70" t="s">
        <v>31</v>
      </c>
      <c r="C330" s="70" t="s">
        <v>274</v>
      </c>
      <c r="D330" s="70">
        <v>71.0</v>
      </c>
      <c r="E330" s="70">
        <v>183.0</v>
      </c>
      <c r="F330" s="13">
        <f t="shared" si="15"/>
        <v>0.3879781421</v>
      </c>
      <c r="G330" s="20">
        <v>3.0</v>
      </c>
      <c r="H330" s="16">
        <f t="shared" si="5"/>
        <v>61</v>
      </c>
      <c r="I330" s="17"/>
    </row>
    <row r="331">
      <c r="A331" s="69">
        <v>2013.0</v>
      </c>
      <c r="B331" s="70" t="s">
        <v>31</v>
      </c>
      <c r="C331" s="70" t="s">
        <v>48</v>
      </c>
      <c r="D331" s="70">
        <v>31.0</v>
      </c>
      <c r="E331" s="70">
        <v>78.0</v>
      </c>
      <c r="F331" s="13">
        <f t="shared" si="15"/>
        <v>0.3974358974</v>
      </c>
      <c r="G331" s="20">
        <v>3.0</v>
      </c>
      <c r="H331" s="16">
        <f t="shared" si="5"/>
        <v>26</v>
      </c>
      <c r="I331" s="17"/>
    </row>
    <row r="332">
      <c r="A332" s="69">
        <v>2013.0</v>
      </c>
      <c r="B332" s="70" t="s">
        <v>31</v>
      </c>
      <c r="C332" s="70" t="s">
        <v>306</v>
      </c>
      <c r="D332" s="70">
        <v>6.0</v>
      </c>
      <c r="E332" s="70">
        <v>13.0</v>
      </c>
      <c r="F332" s="13">
        <f t="shared" si="15"/>
        <v>0.4615384615</v>
      </c>
      <c r="G332" s="20">
        <v>1.0</v>
      </c>
      <c r="H332" s="16">
        <f t="shared" si="5"/>
        <v>13</v>
      </c>
      <c r="I332" s="20" t="s">
        <v>268</v>
      </c>
    </row>
    <row r="333">
      <c r="A333" s="69">
        <v>2013.0</v>
      </c>
      <c r="B333" s="70" t="s">
        <v>31</v>
      </c>
      <c r="C333" s="70" t="s">
        <v>151</v>
      </c>
      <c r="D333" s="70">
        <v>10.0</v>
      </c>
      <c r="E333" s="70">
        <v>22.0</v>
      </c>
      <c r="F333" s="13">
        <f t="shared" si="15"/>
        <v>0.4545454545</v>
      </c>
      <c r="G333" s="20">
        <v>1.0</v>
      </c>
      <c r="H333" s="16">
        <f t="shared" si="5"/>
        <v>22</v>
      </c>
      <c r="I333" s="17"/>
    </row>
    <row r="334">
      <c r="A334" s="69">
        <v>2013.0</v>
      </c>
      <c r="B334" s="70" t="s">
        <v>31</v>
      </c>
      <c r="C334" s="70" t="s">
        <v>65</v>
      </c>
      <c r="D334" s="70">
        <v>7.0</v>
      </c>
      <c r="E334" s="70">
        <v>18.0</v>
      </c>
      <c r="F334" s="13">
        <f t="shared" si="15"/>
        <v>0.3888888889</v>
      </c>
      <c r="G334" s="20">
        <v>1.0</v>
      </c>
      <c r="H334" s="16">
        <f t="shared" si="5"/>
        <v>18</v>
      </c>
      <c r="I334" s="17"/>
    </row>
    <row r="335">
      <c r="A335" s="69">
        <v>2013.0</v>
      </c>
      <c r="B335" s="70" t="s">
        <v>31</v>
      </c>
      <c r="C335" s="70" t="s">
        <v>291</v>
      </c>
      <c r="D335" s="70">
        <v>40.0</v>
      </c>
      <c r="E335" s="70">
        <v>105.0</v>
      </c>
      <c r="F335" s="13">
        <f t="shared" si="15"/>
        <v>0.380952381</v>
      </c>
      <c r="G335" s="20">
        <v>1.0</v>
      </c>
      <c r="H335" s="16">
        <f t="shared" si="5"/>
        <v>105</v>
      </c>
      <c r="I335" s="17"/>
    </row>
    <row r="336">
      <c r="A336" s="69">
        <v>2013.0</v>
      </c>
      <c r="B336" s="70" t="s">
        <v>31</v>
      </c>
      <c r="C336" s="70" t="s">
        <v>207</v>
      </c>
      <c r="D336" s="70">
        <v>5.0</v>
      </c>
      <c r="E336" s="70">
        <v>13.0</v>
      </c>
      <c r="F336" s="13">
        <f t="shared" si="15"/>
        <v>0.3846153846</v>
      </c>
      <c r="G336" s="20">
        <v>2.0</v>
      </c>
      <c r="H336" s="16">
        <f t="shared" si="5"/>
        <v>6.5</v>
      </c>
      <c r="I336" s="17"/>
    </row>
    <row r="337">
      <c r="A337" s="69">
        <v>2013.0</v>
      </c>
      <c r="B337" s="70" t="s">
        <v>31</v>
      </c>
      <c r="C337" s="70" t="s">
        <v>70</v>
      </c>
      <c r="D337" s="70">
        <v>12.0</v>
      </c>
      <c r="E337" s="70">
        <v>31.0</v>
      </c>
      <c r="F337" s="13">
        <f t="shared" si="15"/>
        <v>0.3870967742</v>
      </c>
      <c r="G337" s="20">
        <v>1.0</v>
      </c>
      <c r="H337" s="16">
        <f t="shared" si="5"/>
        <v>31</v>
      </c>
      <c r="I337" s="17"/>
    </row>
    <row r="338">
      <c r="A338" s="69">
        <v>2013.0</v>
      </c>
      <c r="B338" s="70" t="s">
        <v>31</v>
      </c>
      <c r="C338" s="70" t="s">
        <v>307</v>
      </c>
      <c r="D338" s="70">
        <v>16.0</v>
      </c>
      <c r="E338" s="70">
        <v>38.0</v>
      </c>
      <c r="F338" s="13">
        <f t="shared" si="15"/>
        <v>0.4210526316</v>
      </c>
      <c r="G338" s="20">
        <v>1.0</v>
      </c>
      <c r="H338" s="16">
        <f t="shared" si="5"/>
        <v>38</v>
      </c>
      <c r="I338" s="17"/>
    </row>
    <row r="339">
      <c r="A339" s="69">
        <v>2013.0</v>
      </c>
      <c r="B339" s="70" t="s">
        <v>31</v>
      </c>
      <c r="C339" s="70" t="s">
        <v>308</v>
      </c>
      <c r="D339" s="70">
        <v>1.0</v>
      </c>
      <c r="E339" s="70">
        <v>5.0</v>
      </c>
      <c r="F339" s="13">
        <f t="shared" si="15"/>
        <v>0.2</v>
      </c>
      <c r="G339" s="78" t="s">
        <v>309</v>
      </c>
      <c r="H339" s="16">
        <f t="shared" si="5"/>
        <v>5</v>
      </c>
      <c r="I339" s="78" t="s">
        <v>310</v>
      </c>
      <c r="J339">
        <f t="shared" ref="J339:K339" si="26">sum(D332:D339)</f>
        <v>97</v>
      </c>
      <c r="K339">
        <f t="shared" si="26"/>
        <v>245</v>
      </c>
    </row>
    <row r="340">
      <c r="A340" s="69">
        <v>2013.0</v>
      </c>
      <c r="B340" s="70" t="s">
        <v>31</v>
      </c>
      <c r="C340" s="70" t="s">
        <v>74</v>
      </c>
      <c r="D340" s="70">
        <v>85.0</v>
      </c>
      <c r="E340" s="70">
        <v>216.0</v>
      </c>
      <c r="F340" s="13">
        <f t="shared" si="15"/>
        <v>0.3935185185</v>
      </c>
      <c r="G340" s="20">
        <v>3.0</v>
      </c>
      <c r="H340" s="16">
        <f t="shared" si="5"/>
        <v>72</v>
      </c>
      <c r="I340" s="17"/>
    </row>
    <row r="341">
      <c r="A341" s="69">
        <v>2013.0</v>
      </c>
      <c r="B341" s="70" t="s">
        <v>31</v>
      </c>
      <c r="C341" s="70" t="s">
        <v>36</v>
      </c>
      <c r="D341" s="70">
        <v>181.0</v>
      </c>
      <c r="E341" s="70">
        <v>460.0</v>
      </c>
      <c r="F341" s="13">
        <f t="shared" si="15"/>
        <v>0.3934782609</v>
      </c>
      <c r="G341" s="20">
        <v>4.0</v>
      </c>
      <c r="H341" s="16">
        <f t="shared" si="5"/>
        <v>115</v>
      </c>
      <c r="I341" s="17"/>
    </row>
    <row r="342">
      <c r="A342" s="69">
        <v>2013.0</v>
      </c>
      <c r="B342" s="70" t="s">
        <v>31</v>
      </c>
      <c r="C342" s="70" t="s">
        <v>270</v>
      </c>
      <c r="D342" s="70">
        <v>101.0</v>
      </c>
      <c r="E342" s="70">
        <v>274.0</v>
      </c>
      <c r="F342" s="13">
        <f t="shared" si="15"/>
        <v>0.3686131387</v>
      </c>
      <c r="G342" s="20">
        <v>3.0</v>
      </c>
      <c r="H342" s="16">
        <f t="shared" si="5"/>
        <v>91.33333333</v>
      </c>
      <c r="I342" s="17"/>
    </row>
    <row r="343">
      <c r="A343" s="71">
        <v>2013.0</v>
      </c>
      <c r="B343" s="72" t="s">
        <v>31</v>
      </c>
      <c r="C343" s="72" t="s">
        <v>75</v>
      </c>
      <c r="D343" s="72">
        <f t="shared" ref="D343:E343" si="27">SUM(D324:D342)</f>
        <v>938</v>
      </c>
      <c r="E343" s="72">
        <f t="shared" si="27"/>
        <v>2418</v>
      </c>
      <c r="F343" s="27">
        <f t="shared" si="15"/>
        <v>0.3879239041</v>
      </c>
      <c r="G343" s="72">
        <f>SUM(G324:G342)</f>
        <v>42</v>
      </c>
      <c r="H343" s="74">
        <f t="shared" si="5"/>
        <v>57.57142857</v>
      </c>
      <c r="I343" s="75"/>
    </row>
    <row r="344">
      <c r="A344" s="61">
        <v>2012.0</v>
      </c>
      <c r="B344" s="62" t="s">
        <v>97</v>
      </c>
      <c r="C344" s="62" t="s">
        <v>311</v>
      </c>
      <c r="D344" s="62">
        <v>119.0</v>
      </c>
      <c r="E344" s="62">
        <v>319.0</v>
      </c>
      <c r="F344" s="42">
        <f t="shared" si="15"/>
        <v>0.3730407524</v>
      </c>
      <c r="G344" s="76">
        <v>5.0</v>
      </c>
      <c r="H344" s="44">
        <f t="shared" si="5"/>
        <v>63.8</v>
      </c>
      <c r="I344" s="45"/>
    </row>
    <row r="345">
      <c r="A345" s="61">
        <v>2012.0</v>
      </c>
      <c r="B345" s="62" t="s">
        <v>97</v>
      </c>
      <c r="C345" s="62" t="s">
        <v>105</v>
      </c>
      <c r="D345" s="62">
        <v>74.0</v>
      </c>
      <c r="E345" s="62">
        <v>193.0</v>
      </c>
      <c r="F345" s="42">
        <f t="shared" si="15"/>
        <v>0.3834196891</v>
      </c>
      <c r="G345" s="76">
        <v>3.0</v>
      </c>
      <c r="H345" s="44">
        <f t="shared" si="5"/>
        <v>64.33333333</v>
      </c>
      <c r="I345" s="45"/>
    </row>
    <row r="346">
      <c r="A346" s="61">
        <v>2012.0</v>
      </c>
      <c r="B346" s="62" t="s">
        <v>97</v>
      </c>
      <c r="C346" s="62" t="s">
        <v>37</v>
      </c>
      <c r="D346" s="62">
        <v>60.0</v>
      </c>
      <c r="E346" s="62">
        <v>158.0</v>
      </c>
      <c r="F346" s="42">
        <f t="shared" si="15"/>
        <v>0.3797468354</v>
      </c>
      <c r="G346" s="76">
        <v>3.0</v>
      </c>
      <c r="H346" s="44">
        <f t="shared" si="5"/>
        <v>52.66666667</v>
      </c>
      <c r="I346" s="45"/>
    </row>
    <row r="347">
      <c r="A347" s="61">
        <v>2012.0</v>
      </c>
      <c r="B347" s="62" t="s">
        <v>97</v>
      </c>
      <c r="C347" s="62" t="s">
        <v>99</v>
      </c>
      <c r="D347" s="62">
        <v>57.0</v>
      </c>
      <c r="E347" s="62">
        <v>155.0</v>
      </c>
      <c r="F347" s="42">
        <f t="shared" si="15"/>
        <v>0.3677419355</v>
      </c>
      <c r="G347" s="76">
        <v>3.0</v>
      </c>
      <c r="H347" s="44">
        <f t="shared" si="5"/>
        <v>51.66666667</v>
      </c>
      <c r="I347" s="45"/>
    </row>
    <row r="348">
      <c r="A348" s="61">
        <v>2012.0</v>
      </c>
      <c r="B348" s="62" t="s">
        <v>97</v>
      </c>
      <c r="C348" s="62" t="s">
        <v>288</v>
      </c>
      <c r="D348" s="62">
        <v>62.0</v>
      </c>
      <c r="E348" s="62">
        <v>164.0</v>
      </c>
      <c r="F348" s="42">
        <f t="shared" si="15"/>
        <v>0.3780487805</v>
      </c>
      <c r="G348" s="76">
        <v>3.0</v>
      </c>
      <c r="H348" s="44">
        <f t="shared" si="5"/>
        <v>54.66666667</v>
      </c>
      <c r="I348" s="45"/>
    </row>
    <row r="349">
      <c r="A349" s="61">
        <v>2012.0</v>
      </c>
      <c r="B349" s="62" t="s">
        <v>97</v>
      </c>
      <c r="C349" s="62" t="s">
        <v>289</v>
      </c>
      <c r="D349" s="62">
        <v>43.0</v>
      </c>
      <c r="E349" s="62">
        <v>119.0</v>
      </c>
      <c r="F349" s="42">
        <f t="shared" si="15"/>
        <v>0.3613445378</v>
      </c>
      <c r="G349" s="76">
        <v>4.0</v>
      </c>
      <c r="H349" s="44">
        <f t="shared" si="5"/>
        <v>29.75</v>
      </c>
      <c r="I349" s="45"/>
    </row>
    <row r="350">
      <c r="A350" s="61">
        <v>2012.0</v>
      </c>
      <c r="B350" s="62" t="s">
        <v>97</v>
      </c>
      <c r="C350" s="62" t="s">
        <v>312</v>
      </c>
      <c r="D350" s="62">
        <v>59.0</v>
      </c>
      <c r="E350" s="62">
        <v>152.0</v>
      </c>
      <c r="F350" s="42">
        <f t="shared" si="15"/>
        <v>0.3881578947</v>
      </c>
      <c r="G350" s="76">
        <v>4.0</v>
      </c>
      <c r="H350" s="44">
        <f t="shared" si="5"/>
        <v>38</v>
      </c>
      <c r="I350" s="45"/>
    </row>
    <row r="351">
      <c r="A351" s="61">
        <v>2012.0</v>
      </c>
      <c r="B351" s="62" t="s">
        <v>97</v>
      </c>
      <c r="C351" s="62" t="s">
        <v>48</v>
      </c>
      <c r="D351" s="62">
        <v>27.0</v>
      </c>
      <c r="E351" s="62">
        <v>70.0</v>
      </c>
      <c r="F351" s="42">
        <f t="shared" si="15"/>
        <v>0.3857142857</v>
      </c>
      <c r="G351" s="76">
        <v>3.0</v>
      </c>
      <c r="H351" s="44">
        <f t="shared" si="5"/>
        <v>23.33333333</v>
      </c>
      <c r="I351" s="45"/>
    </row>
    <row r="352">
      <c r="A352" s="61">
        <v>2012.0</v>
      </c>
      <c r="B352" s="62" t="s">
        <v>97</v>
      </c>
      <c r="C352" s="62" t="s">
        <v>306</v>
      </c>
      <c r="D352" s="62">
        <v>18.0</v>
      </c>
      <c r="E352" s="62">
        <v>45.0</v>
      </c>
      <c r="F352" s="42">
        <f t="shared" si="15"/>
        <v>0.4</v>
      </c>
      <c r="G352" s="76">
        <v>1.0</v>
      </c>
      <c r="H352" s="44">
        <f t="shared" si="5"/>
        <v>45</v>
      </c>
      <c r="I352" s="76" t="s">
        <v>313</v>
      </c>
    </row>
    <row r="353">
      <c r="A353" s="61">
        <v>2012.0</v>
      </c>
      <c r="B353" s="62" t="s">
        <v>97</v>
      </c>
      <c r="C353" s="62" t="s">
        <v>151</v>
      </c>
      <c r="D353" s="62">
        <v>6.0</v>
      </c>
      <c r="E353" s="62">
        <v>14.0</v>
      </c>
      <c r="F353" s="42">
        <f t="shared" si="15"/>
        <v>0.4285714286</v>
      </c>
      <c r="G353" s="76">
        <v>1.0</v>
      </c>
      <c r="H353" s="44">
        <f t="shared" si="5"/>
        <v>14</v>
      </c>
      <c r="I353" s="45"/>
    </row>
    <row r="354">
      <c r="A354" s="61">
        <v>2012.0</v>
      </c>
      <c r="B354" s="62" t="s">
        <v>97</v>
      </c>
      <c r="C354" s="62" t="s">
        <v>314</v>
      </c>
      <c r="D354" s="62">
        <v>45.0</v>
      </c>
      <c r="E354" s="62">
        <v>112.0</v>
      </c>
      <c r="F354" s="42">
        <f t="shared" si="15"/>
        <v>0.4017857143</v>
      </c>
      <c r="G354" s="76">
        <v>1.0</v>
      </c>
      <c r="H354" s="44">
        <f t="shared" si="5"/>
        <v>112</v>
      </c>
      <c r="I354" s="45"/>
    </row>
    <row r="355">
      <c r="A355" s="61">
        <v>2012.0</v>
      </c>
      <c r="B355" s="62" t="s">
        <v>97</v>
      </c>
      <c r="C355" s="62" t="s">
        <v>315</v>
      </c>
      <c r="D355" s="62">
        <v>9.0</v>
      </c>
      <c r="E355" s="62">
        <v>23.0</v>
      </c>
      <c r="F355" s="42">
        <f t="shared" si="15"/>
        <v>0.3913043478</v>
      </c>
      <c r="G355" s="76">
        <v>1.0</v>
      </c>
      <c r="H355" s="44">
        <f t="shared" si="5"/>
        <v>23</v>
      </c>
      <c r="I355" s="45"/>
    </row>
    <row r="356">
      <c r="A356" s="61">
        <v>2012.0</v>
      </c>
      <c r="B356" s="62" t="s">
        <v>97</v>
      </c>
      <c r="C356" s="62" t="s">
        <v>294</v>
      </c>
      <c r="D356" s="62">
        <v>11.0</v>
      </c>
      <c r="E356" s="62">
        <v>29.0</v>
      </c>
      <c r="F356" s="42">
        <f t="shared" si="15"/>
        <v>0.3793103448</v>
      </c>
      <c r="G356" s="76">
        <v>1.0</v>
      </c>
      <c r="H356" s="44">
        <f t="shared" si="5"/>
        <v>29</v>
      </c>
      <c r="I356" s="45"/>
    </row>
    <row r="357">
      <c r="A357" s="61">
        <v>2012.0</v>
      </c>
      <c r="B357" s="62" t="s">
        <v>97</v>
      </c>
      <c r="C357" s="62" t="s">
        <v>316</v>
      </c>
      <c r="D357" s="62">
        <v>0.0</v>
      </c>
      <c r="E357" s="62">
        <v>0.0</v>
      </c>
      <c r="F357" s="79" t="s">
        <v>317</v>
      </c>
      <c r="G357" s="76">
        <v>1.0</v>
      </c>
      <c r="H357" s="44">
        <f t="shared" si="5"/>
        <v>0</v>
      </c>
      <c r="I357" s="76" t="s">
        <v>318</v>
      </c>
      <c r="J357">
        <f t="shared" ref="J357:K357" si="28">sum(D352:D357)</f>
        <v>89</v>
      </c>
      <c r="K357">
        <f t="shared" si="28"/>
        <v>223</v>
      </c>
    </row>
    <row r="358">
      <c r="A358" s="61">
        <v>2012.0</v>
      </c>
      <c r="B358" s="62" t="s">
        <v>97</v>
      </c>
      <c r="C358" s="62" t="s">
        <v>74</v>
      </c>
      <c r="D358" s="62">
        <v>72.0</v>
      </c>
      <c r="E358" s="62">
        <v>192.0</v>
      </c>
      <c r="F358" s="42">
        <f t="shared" ref="F358:F458" si="29">D358/E358</f>
        <v>0.375</v>
      </c>
      <c r="G358" s="76">
        <v>3.0</v>
      </c>
      <c r="H358" s="44">
        <f t="shared" si="5"/>
        <v>64</v>
      </c>
      <c r="I358" s="45"/>
    </row>
    <row r="359">
      <c r="A359" s="61">
        <v>2012.0</v>
      </c>
      <c r="B359" s="62" t="s">
        <v>97</v>
      </c>
      <c r="C359" s="62" t="s">
        <v>36</v>
      </c>
      <c r="D359" s="62">
        <v>193.0</v>
      </c>
      <c r="E359" s="62">
        <v>519.0</v>
      </c>
      <c r="F359" s="42">
        <f t="shared" si="29"/>
        <v>0.3718689788</v>
      </c>
      <c r="G359" s="76">
        <v>5.0</v>
      </c>
      <c r="H359" s="44">
        <f t="shared" si="5"/>
        <v>103.8</v>
      </c>
      <c r="I359" s="45"/>
    </row>
    <row r="360">
      <c r="A360" s="61">
        <v>2012.0</v>
      </c>
      <c r="B360" s="62" t="s">
        <v>97</v>
      </c>
      <c r="C360" s="62" t="s">
        <v>296</v>
      </c>
      <c r="D360" s="62">
        <v>108.0</v>
      </c>
      <c r="E360" s="62">
        <v>284.0</v>
      </c>
      <c r="F360" s="42">
        <f t="shared" si="29"/>
        <v>0.3802816901</v>
      </c>
      <c r="G360" s="76">
        <v>4.0</v>
      </c>
      <c r="H360" s="80">
        <f t="shared" si="5"/>
        <v>71</v>
      </c>
      <c r="I360" s="45"/>
    </row>
    <row r="361">
      <c r="A361" s="64">
        <v>2012.0</v>
      </c>
      <c r="B361" s="65" t="s">
        <v>97</v>
      </c>
      <c r="C361" s="65" t="s">
        <v>75</v>
      </c>
      <c r="D361" s="65">
        <f t="shared" ref="D361:E361" si="30">SUM(D344:D360)</f>
        <v>963</v>
      </c>
      <c r="E361" s="65">
        <f t="shared" si="30"/>
        <v>2548</v>
      </c>
      <c r="F361" s="66">
        <f t="shared" si="29"/>
        <v>0.3779434851</v>
      </c>
      <c r="G361" s="65">
        <f>SUM(G344:G360)</f>
        <v>46</v>
      </c>
      <c r="H361" s="67">
        <f t="shared" si="5"/>
        <v>55.39130435</v>
      </c>
      <c r="I361" s="68"/>
    </row>
    <row r="362">
      <c r="A362" s="81">
        <v>2012.0</v>
      </c>
      <c r="B362" s="82" t="s">
        <v>31</v>
      </c>
      <c r="C362" s="82" t="s">
        <v>303</v>
      </c>
      <c r="D362" s="70">
        <v>153.0</v>
      </c>
      <c r="E362" s="70">
        <v>413.0</v>
      </c>
      <c r="F362" s="13">
        <f t="shared" si="29"/>
        <v>0.3704600484</v>
      </c>
      <c r="G362" s="20">
        <v>5.0</v>
      </c>
      <c r="H362" s="16">
        <f t="shared" si="5"/>
        <v>82.6</v>
      </c>
      <c r="I362" s="17"/>
    </row>
    <row r="363">
      <c r="A363" s="81">
        <v>2012.0</v>
      </c>
      <c r="B363" s="82" t="s">
        <v>31</v>
      </c>
      <c r="C363" s="82" t="s">
        <v>105</v>
      </c>
      <c r="D363" s="70">
        <v>79.0</v>
      </c>
      <c r="E363" s="70">
        <v>219.0</v>
      </c>
      <c r="F363" s="13">
        <f t="shared" si="29"/>
        <v>0.3607305936</v>
      </c>
      <c r="G363" s="20">
        <v>4.0</v>
      </c>
      <c r="H363" s="16">
        <f t="shared" si="5"/>
        <v>54.75</v>
      </c>
      <c r="I363" s="17"/>
    </row>
    <row r="364">
      <c r="A364" s="81">
        <v>2012.0</v>
      </c>
      <c r="B364" s="82" t="s">
        <v>31</v>
      </c>
      <c r="C364" s="82" t="s">
        <v>304</v>
      </c>
      <c r="D364" s="70">
        <v>65.0</v>
      </c>
      <c r="E364" s="70">
        <v>176.0</v>
      </c>
      <c r="F364" s="13">
        <f t="shared" si="29"/>
        <v>0.3693181818</v>
      </c>
      <c r="G364" s="20">
        <v>4.0</v>
      </c>
      <c r="H364" s="16">
        <f t="shared" si="5"/>
        <v>44</v>
      </c>
      <c r="I364" s="17"/>
    </row>
    <row r="365">
      <c r="A365" s="81">
        <v>2012.0</v>
      </c>
      <c r="B365" s="82" t="s">
        <v>31</v>
      </c>
      <c r="C365" s="82" t="s">
        <v>38</v>
      </c>
      <c r="D365" s="70">
        <v>64.0</v>
      </c>
      <c r="E365" s="70">
        <v>180.0</v>
      </c>
      <c r="F365" s="13">
        <f t="shared" si="29"/>
        <v>0.3555555556</v>
      </c>
      <c r="G365" s="20">
        <v>4.0</v>
      </c>
      <c r="H365" s="16">
        <f t="shared" si="5"/>
        <v>45</v>
      </c>
      <c r="I365" s="17"/>
    </row>
    <row r="366">
      <c r="A366" s="81">
        <v>2012.0</v>
      </c>
      <c r="B366" s="82" t="s">
        <v>31</v>
      </c>
      <c r="C366" s="82" t="s">
        <v>305</v>
      </c>
      <c r="D366" s="70">
        <v>44.0</v>
      </c>
      <c r="E366" s="70">
        <v>123.0</v>
      </c>
      <c r="F366" s="13">
        <f t="shared" si="29"/>
        <v>0.3577235772</v>
      </c>
      <c r="G366" s="20">
        <v>5.0</v>
      </c>
      <c r="H366" s="16">
        <f t="shared" si="5"/>
        <v>24.6</v>
      </c>
      <c r="I366" s="17"/>
    </row>
    <row r="367">
      <c r="A367" s="81">
        <v>2012.0</v>
      </c>
      <c r="B367" s="82" t="s">
        <v>31</v>
      </c>
      <c r="C367" s="82" t="s">
        <v>41</v>
      </c>
      <c r="D367" s="70">
        <v>89.0</v>
      </c>
      <c r="E367" s="70">
        <v>247.0</v>
      </c>
      <c r="F367" s="13">
        <f t="shared" si="29"/>
        <v>0.3603238866</v>
      </c>
      <c r="G367" s="20">
        <v>4.0</v>
      </c>
      <c r="H367" s="16">
        <f t="shared" si="5"/>
        <v>61.75</v>
      </c>
      <c r="I367" s="17"/>
    </row>
    <row r="368">
      <c r="A368" s="81">
        <v>2012.0</v>
      </c>
      <c r="B368" s="82" t="s">
        <v>31</v>
      </c>
      <c r="C368" s="82" t="s">
        <v>274</v>
      </c>
      <c r="D368" s="70">
        <v>65.0</v>
      </c>
      <c r="E368" s="70">
        <v>180.0</v>
      </c>
      <c r="F368" s="13">
        <f t="shared" si="29"/>
        <v>0.3611111111</v>
      </c>
      <c r="G368" s="20">
        <v>4.0</v>
      </c>
      <c r="H368" s="16">
        <f t="shared" si="5"/>
        <v>45</v>
      </c>
      <c r="I368" s="17"/>
    </row>
    <row r="369">
      <c r="A369" s="81">
        <v>2012.0</v>
      </c>
      <c r="B369" s="82" t="s">
        <v>31</v>
      </c>
      <c r="C369" s="82" t="s">
        <v>48</v>
      </c>
      <c r="D369" s="70">
        <v>34.0</v>
      </c>
      <c r="E369" s="70">
        <v>95.0</v>
      </c>
      <c r="F369" s="13">
        <f t="shared" si="29"/>
        <v>0.3578947368</v>
      </c>
      <c r="G369" s="20">
        <v>4.0</v>
      </c>
      <c r="H369" s="16">
        <f t="shared" si="5"/>
        <v>23.75</v>
      </c>
      <c r="I369" s="17"/>
    </row>
    <row r="370">
      <c r="A370" s="81">
        <v>2012.0</v>
      </c>
      <c r="B370" s="82" t="s">
        <v>31</v>
      </c>
      <c r="C370" s="82" t="s">
        <v>319</v>
      </c>
      <c r="D370" s="70">
        <v>10.0</v>
      </c>
      <c r="E370" s="70">
        <v>21.0</v>
      </c>
      <c r="F370" s="13">
        <f t="shared" si="29"/>
        <v>0.4761904762</v>
      </c>
      <c r="G370" s="20">
        <v>1.0</v>
      </c>
      <c r="H370" s="16">
        <f t="shared" si="5"/>
        <v>21</v>
      </c>
      <c r="I370" s="20" t="s">
        <v>313</v>
      </c>
    </row>
    <row r="371">
      <c r="A371" s="81">
        <v>2012.0</v>
      </c>
      <c r="B371" s="82" t="s">
        <v>31</v>
      </c>
      <c r="C371" s="82" t="s">
        <v>65</v>
      </c>
      <c r="D371" s="70">
        <v>13.0</v>
      </c>
      <c r="E371" s="70">
        <v>33.0</v>
      </c>
      <c r="F371" s="13">
        <f t="shared" si="29"/>
        <v>0.3939393939</v>
      </c>
      <c r="G371" s="20">
        <v>1.0</v>
      </c>
      <c r="H371" s="16">
        <f t="shared" si="5"/>
        <v>33</v>
      </c>
      <c r="I371" s="17"/>
    </row>
    <row r="372">
      <c r="A372" s="81">
        <v>2012.0</v>
      </c>
      <c r="B372" s="82" t="s">
        <v>31</v>
      </c>
      <c r="C372" s="82" t="s">
        <v>207</v>
      </c>
      <c r="D372" s="70">
        <v>5.0</v>
      </c>
      <c r="E372" s="70">
        <v>10.0</v>
      </c>
      <c r="F372" s="13">
        <f t="shared" si="29"/>
        <v>0.5</v>
      </c>
      <c r="G372" s="20">
        <v>1.0</v>
      </c>
      <c r="H372" s="16">
        <f t="shared" si="5"/>
        <v>10</v>
      </c>
      <c r="I372" s="17"/>
    </row>
    <row r="373">
      <c r="A373" s="81">
        <v>2012.0</v>
      </c>
      <c r="B373" s="82" t="s">
        <v>31</v>
      </c>
      <c r="C373" s="82" t="s">
        <v>70</v>
      </c>
      <c r="D373" s="70">
        <v>20.0</v>
      </c>
      <c r="E373" s="70">
        <v>53.0</v>
      </c>
      <c r="F373" s="13">
        <f t="shared" si="29"/>
        <v>0.3773584906</v>
      </c>
      <c r="G373" s="20">
        <v>1.0</v>
      </c>
      <c r="H373" s="16">
        <f t="shared" si="5"/>
        <v>53</v>
      </c>
      <c r="I373" s="17"/>
    </row>
    <row r="374">
      <c r="A374" s="81">
        <v>2012.0</v>
      </c>
      <c r="B374" s="82" t="s">
        <v>31</v>
      </c>
      <c r="C374" s="82" t="s">
        <v>307</v>
      </c>
      <c r="D374" s="70">
        <v>9.0</v>
      </c>
      <c r="E374" s="70">
        <v>31.0</v>
      </c>
      <c r="F374" s="13">
        <f t="shared" si="29"/>
        <v>0.2903225806</v>
      </c>
      <c r="G374" s="20">
        <v>1.0</v>
      </c>
      <c r="H374" s="16">
        <f t="shared" si="5"/>
        <v>31</v>
      </c>
      <c r="I374" s="17"/>
    </row>
    <row r="375">
      <c r="A375" s="81">
        <v>2012.0</v>
      </c>
      <c r="B375" s="82" t="s">
        <v>31</v>
      </c>
      <c r="C375" s="82" t="s">
        <v>308</v>
      </c>
      <c r="D375" s="70">
        <v>4.0</v>
      </c>
      <c r="E375" s="70">
        <v>11.0</v>
      </c>
      <c r="F375" s="13">
        <f t="shared" si="29"/>
        <v>0.3636363636</v>
      </c>
      <c r="G375" s="20">
        <v>1.0</v>
      </c>
      <c r="H375" s="16">
        <f t="shared" si="5"/>
        <v>11</v>
      </c>
      <c r="I375" s="20" t="s">
        <v>320</v>
      </c>
      <c r="J375">
        <f t="shared" ref="J375:K375" si="31">SUM(D370:D375)</f>
        <v>61</v>
      </c>
      <c r="K375">
        <f t="shared" si="31"/>
        <v>159</v>
      </c>
    </row>
    <row r="376">
      <c r="A376" s="81">
        <v>2012.0</v>
      </c>
      <c r="B376" s="82" t="s">
        <v>31</v>
      </c>
      <c r="C376" s="82" t="s">
        <v>74</v>
      </c>
      <c r="D376" s="70">
        <v>73.0</v>
      </c>
      <c r="E376" s="70">
        <v>206.0</v>
      </c>
      <c r="F376" s="13">
        <f t="shared" si="29"/>
        <v>0.354368932</v>
      </c>
      <c r="G376" s="20">
        <v>4.0</v>
      </c>
      <c r="H376" s="16">
        <f t="shared" si="5"/>
        <v>51.5</v>
      </c>
      <c r="I376" s="17"/>
    </row>
    <row r="377">
      <c r="A377" s="81">
        <v>2012.0</v>
      </c>
      <c r="B377" s="82" t="s">
        <v>31</v>
      </c>
      <c r="C377" s="82" t="s">
        <v>36</v>
      </c>
      <c r="D377" s="70">
        <v>188.0</v>
      </c>
      <c r="E377" s="70">
        <v>508.0</v>
      </c>
      <c r="F377" s="13">
        <f t="shared" si="29"/>
        <v>0.3700787402</v>
      </c>
      <c r="G377" s="20">
        <v>6.0</v>
      </c>
      <c r="H377" s="16">
        <f t="shared" si="5"/>
        <v>84.66666667</v>
      </c>
      <c r="I377" s="17"/>
    </row>
    <row r="378">
      <c r="A378" s="81">
        <v>2012.0</v>
      </c>
      <c r="B378" s="82" t="s">
        <v>31</v>
      </c>
      <c r="C378" s="82" t="s">
        <v>270</v>
      </c>
      <c r="D378" s="70">
        <v>113.0</v>
      </c>
      <c r="E378" s="70">
        <v>315.0</v>
      </c>
      <c r="F378" s="13">
        <f t="shared" si="29"/>
        <v>0.3587301587</v>
      </c>
      <c r="G378" s="20">
        <v>4.0</v>
      </c>
      <c r="H378" s="16">
        <f t="shared" si="5"/>
        <v>78.75</v>
      </c>
      <c r="I378" s="17"/>
    </row>
    <row r="379">
      <c r="A379" s="71">
        <v>2012.0</v>
      </c>
      <c r="B379" s="72" t="s">
        <v>31</v>
      </c>
      <c r="C379" s="72" t="s">
        <v>75</v>
      </c>
      <c r="D379" s="72">
        <f t="shared" ref="D379:E379" si="32">SUM(D362:D378)</f>
        <v>1028</v>
      </c>
      <c r="E379" s="72">
        <f t="shared" si="32"/>
        <v>2821</v>
      </c>
      <c r="F379" s="27">
        <f t="shared" si="29"/>
        <v>0.3644097838</v>
      </c>
      <c r="G379" s="72">
        <f>SUM(G362:G378)</f>
        <v>54</v>
      </c>
      <c r="H379" s="74">
        <f t="shared" si="5"/>
        <v>52.24074074</v>
      </c>
      <c r="I379" s="75"/>
    </row>
    <row r="380">
      <c r="A380" s="61">
        <v>2011.0</v>
      </c>
      <c r="B380" s="62" t="s">
        <v>97</v>
      </c>
      <c r="C380" s="62" t="s">
        <v>303</v>
      </c>
      <c r="D380" s="62">
        <v>124.0</v>
      </c>
      <c r="E380" s="62">
        <v>360.0</v>
      </c>
      <c r="F380" s="42">
        <f t="shared" si="29"/>
        <v>0.3444444444</v>
      </c>
      <c r="G380" s="76">
        <v>4.0</v>
      </c>
      <c r="H380" s="44">
        <f t="shared" si="5"/>
        <v>90</v>
      </c>
      <c r="I380" s="45"/>
    </row>
    <row r="381">
      <c r="A381" s="61">
        <v>2011.0</v>
      </c>
      <c r="B381" s="62" t="s">
        <v>97</v>
      </c>
      <c r="C381" s="62" t="s">
        <v>105</v>
      </c>
      <c r="D381" s="62">
        <v>87.0</v>
      </c>
      <c r="E381" s="62">
        <v>262.0</v>
      </c>
      <c r="F381" s="42">
        <f t="shared" si="29"/>
        <v>0.3320610687</v>
      </c>
      <c r="G381" s="76">
        <v>4.0</v>
      </c>
      <c r="H381" s="44">
        <f t="shared" si="5"/>
        <v>65.5</v>
      </c>
      <c r="I381" s="45"/>
    </row>
    <row r="382">
      <c r="A382" s="61">
        <v>2011.0</v>
      </c>
      <c r="B382" s="62" t="s">
        <v>97</v>
      </c>
      <c r="C382" s="62" t="s">
        <v>321</v>
      </c>
      <c r="D382" s="62">
        <v>48.0</v>
      </c>
      <c r="E382" s="62">
        <v>142.0</v>
      </c>
      <c r="F382" s="42">
        <f t="shared" si="29"/>
        <v>0.338028169</v>
      </c>
      <c r="G382" s="76">
        <v>4.0</v>
      </c>
      <c r="H382" s="44">
        <f t="shared" si="5"/>
        <v>35.5</v>
      </c>
      <c r="I382" s="45"/>
    </row>
    <row r="383">
      <c r="A383" s="61">
        <v>2011.0</v>
      </c>
      <c r="B383" s="62" t="s">
        <v>97</v>
      </c>
      <c r="C383" s="62" t="s">
        <v>322</v>
      </c>
      <c r="D383" s="62">
        <v>42.0</v>
      </c>
      <c r="E383" s="62">
        <v>104.0</v>
      </c>
      <c r="F383" s="42">
        <f t="shared" si="29"/>
        <v>0.4038461538</v>
      </c>
      <c r="G383" s="76">
        <v>4.0</v>
      </c>
      <c r="H383" s="44">
        <f t="shared" si="5"/>
        <v>26</v>
      </c>
      <c r="I383" s="45"/>
    </row>
    <row r="384">
      <c r="A384" s="61">
        <v>2011.0</v>
      </c>
      <c r="B384" s="62" t="s">
        <v>97</v>
      </c>
      <c r="C384" s="62" t="s">
        <v>99</v>
      </c>
      <c r="D384" s="62">
        <v>72.0</v>
      </c>
      <c r="E384" s="62">
        <v>185.0</v>
      </c>
      <c r="F384" s="42">
        <f t="shared" si="29"/>
        <v>0.3891891892</v>
      </c>
      <c r="G384" s="76">
        <v>4.0</v>
      </c>
      <c r="H384" s="44">
        <f t="shared" si="5"/>
        <v>46.25</v>
      </c>
      <c r="I384" s="45"/>
    </row>
    <row r="385">
      <c r="A385" s="61">
        <v>2011.0</v>
      </c>
      <c r="B385" s="62" t="s">
        <v>97</v>
      </c>
      <c r="C385" s="62" t="s">
        <v>323</v>
      </c>
      <c r="D385" s="62">
        <v>64.0</v>
      </c>
      <c r="E385" s="62">
        <v>189.0</v>
      </c>
      <c r="F385" s="42">
        <f t="shared" si="29"/>
        <v>0.3386243386</v>
      </c>
      <c r="G385" s="76">
        <v>3.0</v>
      </c>
      <c r="H385" s="44">
        <f t="shared" si="5"/>
        <v>63</v>
      </c>
      <c r="I385" s="45"/>
    </row>
    <row r="386">
      <c r="A386" s="61">
        <v>2011.0</v>
      </c>
      <c r="B386" s="62" t="s">
        <v>97</v>
      </c>
      <c r="C386" s="62" t="s">
        <v>290</v>
      </c>
      <c r="D386" s="62">
        <v>53.0</v>
      </c>
      <c r="E386" s="62">
        <v>159.0</v>
      </c>
      <c r="F386" s="42">
        <f t="shared" si="29"/>
        <v>0.3333333333</v>
      </c>
      <c r="G386" s="76">
        <v>4.0</v>
      </c>
      <c r="H386" s="44">
        <f t="shared" si="5"/>
        <v>39.75</v>
      </c>
      <c r="I386" s="45"/>
    </row>
    <row r="387">
      <c r="A387" s="61">
        <v>2011.0</v>
      </c>
      <c r="B387" s="62" t="s">
        <v>97</v>
      </c>
      <c r="C387" s="62" t="s">
        <v>48</v>
      </c>
      <c r="D387" s="62">
        <v>42.0</v>
      </c>
      <c r="E387" s="62">
        <v>113.0</v>
      </c>
      <c r="F387" s="42">
        <f t="shared" si="29"/>
        <v>0.3716814159</v>
      </c>
      <c r="G387" s="76">
        <v>4.0</v>
      </c>
      <c r="H387" s="44">
        <f t="shared" si="5"/>
        <v>28.25</v>
      </c>
      <c r="I387" s="45"/>
    </row>
    <row r="388">
      <c r="A388" s="61">
        <v>2011.0</v>
      </c>
      <c r="B388" s="62" t="s">
        <v>97</v>
      </c>
      <c r="C388" s="62" t="s">
        <v>324</v>
      </c>
      <c r="D388" s="62">
        <v>12.0</v>
      </c>
      <c r="E388" s="62">
        <v>41.0</v>
      </c>
      <c r="F388" s="42">
        <f t="shared" si="29"/>
        <v>0.2926829268</v>
      </c>
      <c r="G388" s="76">
        <v>1.0</v>
      </c>
      <c r="H388" s="44">
        <f t="shared" si="5"/>
        <v>41</v>
      </c>
      <c r="I388" s="76" t="s">
        <v>325</v>
      </c>
    </row>
    <row r="389">
      <c r="A389" s="61">
        <v>2011.0</v>
      </c>
      <c r="B389" s="62" t="s">
        <v>97</v>
      </c>
      <c r="C389" s="62" t="s">
        <v>151</v>
      </c>
      <c r="D389" s="62">
        <v>12.0</v>
      </c>
      <c r="E389" s="62">
        <v>29.0</v>
      </c>
      <c r="F389" s="42">
        <f t="shared" si="29"/>
        <v>0.4137931034</v>
      </c>
      <c r="G389" s="76">
        <v>1.0</v>
      </c>
      <c r="H389" s="44">
        <f t="shared" si="5"/>
        <v>29</v>
      </c>
      <c r="I389" s="45"/>
    </row>
    <row r="390">
      <c r="A390" s="61">
        <v>2011.0</v>
      </c>
      <c r="B390" s="62" t="s">
        <v>97</v>
      </c>
      <c r="C390" s="62" t="s">
        <v>326</v>
      </c>
      <c r="D390" s="62">
        <v>24.0</v>
      </c>
      <c r="E390" s="62">
        <v>64.0</v>
      </c>
      <c r="F390" s="42">
        <f t="shared" si="29"/>
        <v>0.375</v>
      </c>
      <c r="G390" s="76">
        <v>1.0</v>
      </c>
      <c r="H390" s="44">
        <f t="shared" si="5"/>
        <v>64</v>
      </c>
      <c r="I390" s="45"/>
    </row>
    <row r="391">
      <c r="A391" s="61">
        <v>2011.0</v>
      </c>
      <c r="B391" s="62" t="s">
        <v>97</v>
      </c>
      <c r="C391" s="62" t="s">
        <v>234</v>
      </c>
      <c r="D391" s="62">
        <v>6.0</v>
      </c>
      <c r="E391" s="62">
        <v>18.0</v>
      </c>
      <c r="F391" s="42">
        <f t="shared" si="29"/>
        <v>0.3333333333</v>
      </c>
      <c r="G391" s="76">
        <v>1.0</v>
      </c>
      <c r="H391" s="44">
        <f t="shared" si="5"/>
        <v>18</v>
      </c>
      <c r="I391" s="45"/>
    </row>
    <row r="392">
      <c r="A392" s="61">
        <v>2011.0</v>
      </c>
      <c r="B392" s="62" t="s">
        <v>97</v>
      </c>
      <c r="C392" s="62" t="s">
        <v>124</v>
      </c>
      <c r="D392" s="62">
        <v>17.0</v>
      </c>
      <c r="E392" s="62">
        <v>51.0</v>
      </c>
      <c r="F392" s="42">
        <f t="shared" si="29"/>
        <v>0.3333333333</v>
      </c>
      <c r="G392" s="76">
        <v>1.0</v>
      </c>
      <c r="H392" s="44">
        <f t="shared" si="5"/>
        <v>51</v>
      </c>
      <c r="I392" s="45"/>
    </row>
    <row r="393">
      <c r="A393" s="61">
        <v>2011.0</v>
      </c>
      <c r="B393" s="62" t="s">
        <v>97</v>
      </c>
      <c r="C393" s="62" t="s">
        <v>71</v>
      </c>
      <c r="D393" s="62">
        <v>12.0</v>
      </c>
      <c r="E393" s="62">
        <v>31.0</v>
      </c>
      <c r="F393" s="42">
        <f t="shared" si="29"/>
        <v>0.3870967742</v>
      </c>
      <c r="G393" s="76">
        <v>1.0</v>
      </c>
      <c r="H393" s="44">
        <f t="shared" si="5"/>
        <v>31</v>
      </c>
      <c r="I393" s="76" t="s">
        <v>327</v>
      </c>
      <c r="J393">
        <f>sum(D388:D393)</f>
        <v>83</v>
      </c>
      <c r="K393">
        <f>SUM(E388:E393)</f>
        <v>234</v>
      </c>
    </row>
    <row r="394">
      <c r="A394" s="61">
        <v>2011.0</v>
      </c>
      <c r="B394" s="62" t="s">
        <v>97</v>
      </c>
      <c r="C394" s="62" t="s">
        <v>74</v>
      </c>
      <c r="D394" s="62">
        <v>72.0</v>
      </c>
      <c r="E394" s="62">
        <v>208.0</v>
      </c>
      <c r="F394" s="42">
        <f t="shared" si="29"/>
        <v>0.3461538462</v>
      </c>
      <c r="G394" s="76">
        <v>3.0</v>
      </c>
      <c r="H394" s="44">
        <f t="shared" si="5"/>
        <v>69.33333333</v>
      </c>
      <c r="I394" s="45"/>
    </row>
    <row r="395">
      <c r="A395" s="61">
        <v>2011.0</v>
      </c>
      <c r="B395" s="62" t="s">
        <v>97</v>
      </c>
      <c r="C395" s="62" t="s">
        <v>36</v>
      </c>
      <c r="D395" s="62">
        <v>244.0</v>
      </c>
      <c r="E395" s="62">
        <v>593.0</v>
      </c>
      <c r="F395" s="42">
        <f t="shared" si="29"/>
        <v>0.4114671164</v>
      </c>
      <c r="G395" s="76">
        <v>6.0</v>
      </c>
      <c r="H395" s="44">
        <f t="shared" si="5"/>
        <v>98.83333333</v>
      </c>
      <c r="I395" s="45"/>
    </row>
    <row r="396">
      <c r="A396" s="61">
        <v>2011.0</v>
      </c>
      <c r="B396" s="62" t="s">
        <v>97</v>
      </c>
      <c r="C396" s="62" t="s">
        <v>296</v>
      </c>
      <c r="D396" s="62">
        <v>126.0</v>
      </c>
      <c r="E396" s="62">
        <v>328.0</v>
      </c>
      <c r="F396" s="42">
        <f t="shared" si="29"/>
        <v>0.3841463415</v>
      </c>
      <c r="G396" s="76">
        <v>4.0</v>
      </c>
      <c r="H396" s="44">
        <f t="shared" si="5"/>
        <v>82</v>
      </c>
      <c r="I396" s="45"/>
    </row>
    <row r="397">
      <c r="A397" s="64">
        <v>2011.0</v>
      </c>
      <c r="B397" s="65" t="s">
        <v>97</v>
      </c>
      <c r="C397" s="65" t="s">
        <v>75</v>
      </c>
      <c r="D397" s="65">
        <f t="shared" ref="D397:E397" si="33">SUM(D380:D396)</f>
        <v>1057</v>
      </c>
      <c r="E397" s="65">
        <f t="shared" si="33"/>
        <v>2877</v>
      </c>
      <c r="F397" s="66">
        <f t="shared" si="29"/>
        <v>0.3673965937</v>
      </c>
      <c r="G397" s="65">
        <f>SUM(G380:G396)</f>
        <v>50</v>
      </c>
      <c r="H397" s="67">
        <f t="shared" si="5"/>
        <v>57.54</v>
      </c>
      <c r="I397" s="68"/>
    </row>
    <row r="398">
      <c r="A398" s="69">
        <v>2011.0</v>
      </c>
      <c r="B398" s="70" t="s">
        <v>31</v>
      </c>
      <c r="C398" s="70" t="s">
        <v>311</v>
      </c>
      <c r="D398" s="70">
        <v>120.0</v>
      </c>
      <c r="E398" s="70">
        <v>322.0</v>
      </c>
      <c r="F398" s="13">
        <f t="shared" si="29"/>
        <v>0.3726708075</v>
      </c>
      <c r="G398" s="20">
        <v>5.0</v>
      </c>
      <c r="H398" s="16">
        <f t="shared" si="5"/>
        <v>64.4</v>
      </c>
      <c r="I398" s="17"/>
    </row>
    <row r="399">
      <c r="A399" s="69">
        <v>2011.0</v>
      </c>
      <c r="B399" s="70" t="s">
        <v>31</v>
      </c>
      <c r="C399" s="70" t="s">
        <v>105</v>
      </c>
      <c r="D399" s="70">
        <v>77.0</v>
      </c>
      <c r="E399" s="70">
        <v>201.0</v>
      </c>
      <c r="F399" s="13">
        <f t="shared" si="29"/>
        <v>0.3830845771</v>
      </c>
      <c r="G399" s="20">
        <v>3.0</v>
      </c>
      <c r="H399" s="16">
        <f t="shared" si="5"/>
        <v>67</v>
      </c>
      <c r="I399" s="17"/>
    </row>
    <row r="400">
      <c r="A400" s="69">
        <v>2011.0</v>
      </c>
      <c r="B400" s="70" t="s">
        <v>31</v>
      </c>
      <c r="C400" s="70" t="s">
        <v>304</v>
      </c>
      <c r="D400" s="70">
        <v>77.0</v>
      </c>
      <c r="E400" s="70">
        <v>216.0</v>
      </c>
      <c r="F400" s="13">
        <f t="shared" si="29"/>
        <v>0.3564814815</v>
      </c>
      <c r="G400" s="20">
        <v>3.0</v>
      </c>
      <c r="H400" s="16">
        <f t="shared" si="5"/>
        <v>72</v>
      </c>
      <c r="I400" s="17"/>
    </row>
    <row r="401">
      <c r="A401" s="69">
        <v>2011.0</v>
      </c>
      <c r="B401" s="70" t="s">
        <v>31</v>
      </c>
      <c r="C401" s="70" t="s">
        <v>109</v>
      </c>
      <c r="D401" s="70">
        <v>42.0</v>
      </c>
      <c r="E401" s="70">
        <v>112.0</v>
      </c>
      <c r="F401" s="13">
        <f t="shared" si="29"/>
        <v>0.375</v>
      </c>
      <c r="G401" s="20">
        <v>4.0</v>
      </c>
      <c r="H401" s="16">
        <f t="shared" si="5"/>
        <v>28</v>
      </c>
      <c r="I401" s="17"/>
    </row>
    <row r="402">
      <c r="A402" s="69">
        <v>2011.0</v>
      </c>
      <c r="B402" s="70" t="s">
        <v>31</v>
      </c>
      <c r="C402" s="70" t="s">
        <v>99</v>
      </c>
      <c r="D402" s="70">
        <v>98.0</v>
      </c>
      <c r="E402" s="70">
        <v>261.0</v>
      </c>
      <c r="F402" s="13">
        <f t="shared" si="29"/>
        <v>0.3754789272</v>
      </c>
      <c r="G402" s="20">
        <v>4.0</v>
      </c>
      <c r="H402" s="16">
        <f t="shared" si="5"/>
        <v>65.25</v>
      </c>
      <c r="I402" s="17"/>
    </row>
    <row r="403">
      <c r="A403" s="69">
        <v>2011.0</v>
      </c>
      <c r="B403" s="70" t="s">
        <v>31</v>
      </c>
      <c r="C403" s="70" t="s">
        <v>328</v>
      </c>
      <c r="D403" s="70">
        <v>57.0</v>
      </c>
      <c r="E403" s="70">
        <v>153.0</v>
      </c>
      <c r="F403" s="13">
        <f t="shared" si="29"/>
        <v>0.3725490196</v>
      </c>
      <c r="G403" s="20">
        <v>3.0</v>
      </c>
      <c r="H403" s="16">
        <f t="shared" si="5"/>
        <v>51</v>
      </c>
      <c r="I403" s="17"/>
    </row>
    <row r="404">
      <c r="A404" s="69">
        <v>2011.0</v>
      </c>
      <c r="B404" s="70" t="s">
        <v>31</v>
      </c>
      <c r="C404" s="70" t="s">
        <v>312</v>
      </c>
      <c r="D404" s="70">
        <v>80.0</v>
      </c>
      <c r="E404" s="70">
        <v>211.0</v>
      </c>
      <c r="F404" s="13">
        <f t="shared" si="29"/>
        <v>0.3791469194</v>
      </c>
      <c r="G404" s="20">
        <v>4.0</v>
      </c>
      <c r="H404" s="16">
        <f t="shared" si="5"/>
        <v>52.75</v>
      </c>
      <c r="I404" s="17"/>
    </row>
    <row r="405">
      <c r="A405" s="69">
        <v>2011.0</v>
      </c>
      <c r="B405" s="70" t="s">
        <v>31</v>
      </c>
      <c r="C405" s="70" t="s">
        <v>48</v>
      </c>
      <c r="D405" s="70">
        <v>44.0</v>
      </c>
      <c r="E405" s="70">
        <v>115.0</v>
      </c>
      <c r="F405" s="13">
        <f t="shared" si="29"/>
        <v>0.3826086957</v>
      </c>
      <c r="G405" s="20">
        <v>4.0</v>
      </c>
      <c r="H405" s="16">
        <f t="shared" si="5"/>
        <v>28.75</v>
      </c>
      <c r="I405" s="17"/>
    </row>
    <row r="406">
      <c r="A406" s="69">
        <v>2011.0</v>
      </c>
      <c r="B406" s="70" t="s">
        <v>31</v>
      </c>
      <c r="C406" s="70" t="s">
        <v>306</v>
      </c>
      <c r="D406" s="70">
        <v>7.0</v>
      </c>
      <c r="E406" s="70">
        <v>19.0</v>
      </c>
      <c r="F406" s="13">
        <f t="shared" si="29"/>
        <v>0.3684210526</v>
      </c>
      <c r="G406" s="20">
        <v>1.0</v>
      </c>
      <c r="H406" s="16">
        <f t="shared" si="5"/>
        <v>19</v>
      </c>
      <c r="I406" s="20" t="s">
        <v>329</v>
      </c>
    </row>
    <row r="407">
      <c r="A407" s="69">
        <v>2011.0</v>
      </c>
      <c r="B407" s="70" t="s">
        <v>31</v>
      </c>
      <c r="C407" s="70" t="s">
        <v>330</v>
      </c>
      <c r="D407" s="70">
        <v>14.0</v>
      </c>
      <c r="E407" s="70">
        <v>37.0</v>
      </c>
      <c r="F407" s="13">
        <f t="shared" si="29"/>
        <v>0.3783783784</v>
      </c>
      <c r="G407" s="20">
        <v>1.0</v>
      </c>
      <c r="H407" s="16">
        <f t="shared" si="5"/>
        <v>37</v>
      </c>
      <c r="I407" s="17"/>
    </row>
    <row r="408">
      <c r="A408" s="69">
        <v>2011.0</v>
      </c>
      <c r="B408" s="70" t="s">
        <v>31</v>
      </c>
      <c r="C408" s="70" t="s">
        <v>70</v>
      </c>
      <c r="D408" s="70">
        <v>13.0</v>
      </c>
      <c r="E408" s="70">
        <v>34.0</v>
      </c>
      <c r="F408" s="13">
        <f t="shared" si="29"/>
        <v>0.3823529412</v>
      </c>
      <c r="G408" s="20">
        <v>1.0</v>
      </c>
      <c r="H408" s="16">
        <f t="shared" si="5"/>
        <v>34</v>
      </c>
      <c r="I408" s="20" t="s">
        <v>331</v>
      </c>
      <c r="J408">
        <f>sum(D406:D408)</f>
        <v>34</v>
      </c>
      <c r="K408">
        <f>SUM(E406:E408)</f>
        <v>90</v>
      </c>
    </row>
    <row r="409">
      <c r="A409" s="69">
        <v>2011.0</v>
      </c>
      <c r="B409" s="70" t="s">
        <v>31</v>
      </c>
      <c r="C409" s="70" t="s">
        <v>74</v>
      </c>
      <c r="D409" s="70">
        <v>72.0</v>
      </c>
      <c r="E409" s="70">
        <v>188.0</v>
      </c>
      <c r="F409" s="13">
        <f t="shared" si="29"/>
        <v>0.3829787234</v>
      </c>
      <c r="G409" s="20">
        <v>3.0</v>
      </c>
      <c r="H409" s="16">
        <f t="shared" si="5"/>
        <v>62.66666667</v>
      </c>
      <c r="I409" s="17"/>
    </row>
    <row r="410">
      <c r="A410" s="69">
        <v>2011.0</v>
      </c>
      <c r="B410" s="70" t="s">
        <v>31</v>
      </c>
      <c r="C410" s="70" t="s">
        <v>36</v>
      </c>
      <c r="D410" s="70">
        <v>253.0</v>
      </c>
      <c r="E410" s="70">
        <v>661.0</v>
      </c>
      <c r="F410" s="13">
        <f t="shared" si="29"/>
        <v>0.3827534039</v>
      </c>
      <c r="G410" s="20">
        <v>6.0</v>
      </c>
      <c r="H410" s="16">
        <f t="shared" si="5"/>
        <v>110.1666667</v>
      </c>
      <c r="I410" s="17"/>
    </row>
    <row r="411">
      <c r="A411" s="69">
        <v>2011.0</v>
      </c>
      <c r="B411" s="70" t="s">
        <v>31</v>
      </c>
      <c r="C411" s="70" t="s">
        <v>296</v>
      </c>
      <c r="D411" s="70">
        <v>116.0</v>
      </c>
      <c r="E411" s="70">
        <v>308.0</v>
      </c>
      <c r="F411" s="13">
        <f t="shared" si="29"/>
        <v>0.3766233766</v>
      </c>
      <c r="G411" s="20">
        <v>5.0</v>
      </c>
      <c r="H411" s="16">
        <f t="shared" si="5"/>
        <v>61.6</v>
      </c>
      <c r="I411" s="17"/>
    </row>
    <row r="412">
      <c r="A412" s="71">
        <v>2011.0</v>
      </c>
      <c r="B412" s="72" t="s">
        <v>31</v>
      </c>
      <c r="C412" s="72" t="s">
        <v>75</v>
      </c>
      <c r="D412" s="72">
        <f t="shared" ref="D412:E412" si="34">SUM(D398:D411)</f>
        <v>1070</v>
      </c>
      <c r="E412" s="72">
        <f t="shared" si="34"/>
        <v>2838</v>
      </c>
      <c r="F412" s="27">
        <f t="shared" si="29"/>
        <v>0.3770260747</v>
      </c>
      <c r="G412" s="72">
        <f>SUM(G398:G411)</f>
        <v>47</v>
      </c>
      <c r="H412" s="74">
        <f t="shared" si="5"/>
        <v>60.38297872</v>
      </c>
      <c r="I412" s="75"/>
    </row>
    <row r="413">
      <c r="A413" s="61">
        <v>2010.0</v>
      </c>
      <c r="B413" s="62" t="s">
        <v>97</v>
      </c>
      <c r="C413" s="62" t="s">
        <v>303</v>
      </c>
      <c r="D413" s="62">
        <v>171.0</v>
      </c>
      <c r="E413" s="62">
        <v>504.0</v>
      </c>
      <c r="F413" s="42">
        <f t="shared" si="29"/>
        <v>0.3392857143</v>
      </c>
      <c r="G413" s="76">
        <v>4.0</v>
      </c>
      <c r="H413" s="44">
        <f t="shared" si="5"/>
        <v>126</v>
      </c>
      <c r="I413" s="45"/>
    </row>
    <row r="414">
      <c r="A414" s="61">
        <v>2010.0</v>
      </c>
      <c r="B414" s="62" t="s">
        <v>97</v>
      </c>
      <c r="C414" s="62" t="s">
        <v>95</v>
      </c>
      <c r="D414" s="62">
        <v>70.0</v>
      </c>
      <c r="E414" s="62">
        <v>222.0</v>
      </c>
      <c r="F414" s="42">
        <f t="shared" si="29"/>
        <v>0.3153153153</v>
      </c>
      <c r="G414" s="76">
        <v>4.0</v>
      </c>
      <c r="H414" s="44">
        <f t="shared" si="5"/>
        <v>55.5</v>
      </c>
      <c r="I414" s="45"/>
    </row>
    <row r="415">
      <c r="A415" s="61">
        <v>2010.0</v>
      </c>
      <c r="B415" s="62" t="s">
        <v>97</v>
      </c>
      <c r="C415" s="62" t="s">
        <v>99</v>
      </c>
      <c r="D415" s="62">
        <v>90.0</v>
      </c>
      <c r="E415" s="62">
        <v>236.0</v>
      </c>
      <c r="F415" s="42">
        <f t="shared" si="29"/>
        <v>0.3813559322</v>
      </c>
      <c r="G415" s="76">
        <v>3.0</v>
      </c>
      <c r="H415" s="44">
        <f t="shared" si="5"/>
        <v>78.66666667</v>
      </c>
      <c r="I415" s="45"/>
    </row>
    <row r="416">
      <c r="A416" s="61">
        <v>2010.0</v>
      </c>
      <c r="B416" s="62" t="s">
        <v>97</v>
      </c>
      <c r="C416" s="62" t="s">
        <v>288</v>
      </c>
      <c r="D416" s="62">
        <v>109.0</v>
      </c>
      <c r="E416" s="62">
        <v>292.0</v>
      </c>
      <c r="F416" s="42">
        <f t="shared" si="29"/>
        <v>0.3732876712</v>
      </c>
      <c r="G416" s="76">
        <v>3.0</v>
      </c>
      <c r="H416" s="44">
        <f t="shared" si="5"/>
        <v>97.33333333</v>
      </c>
      <c r="I416" s="45"/>
    </row>
    <row r="417">
      <c r="A417" s="61">
        <v>2010.0</v>
      </c>
      <c r="B417" s="62" t="s">
        <v>97</v>
      </c>
      <c r="C417" s="62" t="s">
        <v>332</v>
      </c>
      <c r="D417" s="62">
        <v>21.0</v>
      </c>
      <c r="E417" s="62">
        <v>54.0</v>
      </c>
      <c r="F417" s="42">
        <f t="shared" si="29"/>
        <v>0.3888888889</v>
      </c>
      <c r="G417" s="76">
        <v>1.0</v>
      </c>
      <c r="H417" s="44">
        <f t="shared" si="5"/>
        <v>54</v>
      </c>
      <c r="I417" s="76" t="s">
        <v>333</v>
      </c>
    </row>
    <row r="418">
      <c r="A418" s="61">
        <v>2010.0</v>
      </c>
      <c r="B418" s="62" t="s">
        <v>97</v>
      </c>
      <c r="C418" s="62" t="s">
        <v>334</v>
      </c>
      <c r="D418" s="62">
        <v>17.0</v>
      </c>
      <c r="E418" s="62">
        <v>53.0</v>
      </c>
      <c r="F418" s="42">
        <f t="shared" si="29"/>
        <v>0.320754717</v>
      </c>
      <c r="G418" s="76">
        <v>1.0</v>
      </c>
      <c r="H418" s="44">
        <f t="shared" si="5"/>
        <v>53</v>
      </c>
      <c r="I418" s="76"/>
    </row>
    <row r="419">
      <c r="A419" s="61">
        <v>2010.0</v>
      </c>
      <c r="B419" s="62" t="s">
        <v>97</v>
      </c>
      <c r="C419" s="62" t="s">
        <v>335</v>
      </c>
      <c r="D419" s="62">
        <v>16.0</v>
      </c>
      <c r="E419" s="62">
        <v>49.0</v>
      </c>
      <c r="F419" s="42">
        <f t="shared" si="29"/>
        <v>0.3265306122</v>
      </c>
      <c r="G419" s="76">
        <v>1.0</v>
      </c>
      <c r="H419" s="44">
        <f t="shared" si="5"/>
        <v>49</v>
      </c>
      <c r="I419" s="76"/>
    </row>
    <row r="420">
      <c r="A420" s="61">
        <v>2010.0</v>
      </c>
      <c r="B420" s="62" t="s">
        <v>97</v>
      </c>
      <c r="C420" s="62" t="s">
        <v>336</v>
      </c>
      <c r="D420" s="62">
        <v>19.0</v>
      </c>
      <c r="E420" s="62">
        <v>52.0</v>
      </c>
      <c r="F420" s="42">
        <f t="shared" si="29"/>
        <v>0.3653846154</v>
      </c>
      <c r="G420" s="76">
        <v>1.0</v>
      </c>
      <c r="H420" s="44">
        <f t="shared" si="5"/>
        <v>52</v>
      </c>
      <c r="I420" s="76" t="s">
        <v>337</v>
      </c>
      <c r="J420">
        <f t="shared" ref="J420:K420" si="35">SUM(D417:D420)</f>
        <v>73</v>
      </c>
      <c r="K420">
        <f t="shared" si="35"/>
        <v>208</v>
      </c>
    </row>
    <row r="421">
      <c r="A421" s="61">
        <v>2010.0</v>
      </c>
      <c r="B421" s="62" t="s">
        <v>97</v>
      </c>
      <c r="C421" s="62" t="s">
        <v>290</v>
      </c>
      <c r="D421" s="62">
        <v>74.0</v>
      </c>
      <c r="E421" s="62">
        <v>221.0</v>
      </c>
      <c r="F421" s="42">
        <f t="shared" si="29"/>
        <v>0.334841629</v>
      </c>
      <c r="G421" s="76">
        <v>4.0</v>
      </c>
      <c r="H421" s="44">
        <f t="shared" si="5"/>
        <v>55.25</v>
      </c>
      <c r="I421" s="45"/>
    </row>
    <row r="422">
      <c r="A422" s="61">
        <v>2010.0</v>
      </c>
      <c r="B422" s="62" t="s">
        <v>97</v>
      </c>
      <c r="C422" s="62" t="s">
        <v>48</v>
      </c>
      <c r="D422" s="62">
        <v>51.0</v>
      </c>
      <c r="E422" s="62">
        <v>147.0</v>
      </c>
      <c r="F422" s="42">
        <f t="shared" si="29"/>
        <v>0.3469387755</v>
      </c>
      <c r="G422" s="76">
        <v>4.0</v>
      </c>
      <c r="H422" s="44">
        <f t="shared" si="5"/>
        <v>36.75</v>
      </c>
      <c r="I422" s="45"/>
    </row>
    <row r="423">
      <c r="A423" s="61">
        <v>2010.0</v>
      </c>
      <c r="B423" s="62" t="s">
        <v>97</v>
      </c>
      <c r="C423" s="62" t="s">
        <v>338</v>
      </c>
      <c r="D423" s="62">
        <v>8.0</v>
      </c>
      <c r="E423" s="62">
        <v>30.0</v>
      </c>
      <c r="F423" s="42">
        <f t="shared" si="29"/>
        <v>0.2666666667</v>
      </c>
      <c r="G423" s="76">
        <v>2.0</v>
      </c>
      <c r="H423" s="44">
        <f t="shared" si="5"/>
        <v>15</v>
      </c>
      <c r="I423" s="76" t="s">
        <v>339</v>
      </c>
    </row>
    <row r="424">
      <c r="A424" s="61">
        <v>2010.0</v>
      </c>
      <c r="B424" s="62" t="s">
        <v>97</v>
      </c>
      <c r="C424" s="62" t="s">
        <v>340</v>
      </c>
      <c r="D424" s="62">
        <v>45.0</v>
      </c>
      <c r="E424" s="62">
        <v>142.0</v>
      </c>
      <c r="F424" s="42">
        <f t="shared" si="29"/>
        <v>0.3169014085</v>
      </c>
      <c r="G424" s="76">
        <v>1.0</v>
      </c>
      <c r="H424" s="44">
        <f t="shared" si="5"/>
        <v>142</v>
      </c>
      <c r="I424" s="45"/>
    </row>
    <row r="425">
      <c r="A425" s="61">
        <v>2010.0</v>
      </c>
      <c r="B425" s="62" t="s">
        <v>97</v>
      </c>
      <c r="C425" s="62" t="s">
        <v>151</v>
      </c>
      <c r="D425" s="62">
        <v>7.0</v>
      </c>
      <c r="E425" s="62">
        <v>15.0</v>
      </c>
      <c r="F425" s="42">
        <f t="shared" si="29"/>
        <v>0.4666666667</v>
      </c>
      <c r="G425" s="76">
        <v>1.0</v>
      </c>
      <c r="H425" s="44">
        <f t="shared" si="5"/>
        <v>15</v>
      </c>
      <c r="I425" s="45"/>
    </row>
    <row r="426">
      <c r="A426" s="61">
        <v>2010.0</v>
      </c>
      <c r="B426" s="62" t="s">
        <v>97</v>
      </c>
      <c r="C426" s="62" t="s">
        <v>341</v>
      </c>
      <c r="D426" s="62">
        <v>11.0</v>
      </c>
      <c r="E426" s="62">
        <v>30.0</v>
      </c>
      <c r="F426" s="42">
        <f t="shared" si="29"/>
        <v>0.3666666667</v>
      </c>
      <c r="G426" s="76">
        <v>2.0</v>
      </c>
      <c r="H426" s="44">
        <f t="shared" si="5"/>
        <v>15</v>
      </c>
      <c r="I426" s="45"/>
    </row>
    <row r="427">
      <c r="A427" s="61">
        <v>2010.0</v>
      </c>
      <c r="B427" s="62" t="s">
        <v>97</v>
      </c>
      <c r="C427" s="62" t="s">
        <v>70</v>
      </c>
      <c r="D427" s="62">
        <v>13.0</v>
      </c>
      <c r="E427" s="62">
        <v>42.0</v>
      </c>
      <c r="F427" s="42">
        <f t="shared" si="29"/>
        <v>0.3095238095</v>
      </c>
      <c r="G427" s="76">
        <v>1.0</v>
      </c>
      <c r="H427" s="44">
        <f t="shared" si="5"/>
        <v>42</v>
      </c>
      <c r="I427" s="76" t="s">
        <v>342</v>
      </c>
      <c r="J427">
        <f>sum(D423:D427)</f>
        <v>84</v>
      </c>
      <c r="K427">
        <f>SUM(E423:E427)</f>
        <v>259</v>
      </c>
    </row>
    <row r="428">
      <c r="A428" s="61">
        <v>2010.0</v>
      </c>
      <c r="B428" s="62" t="s">
        <v>97</v>
      </c>
      <c r="C428" s="62" t="s">
        <v>74</v>
      </c>
      <c r="D428" s="62">
        <v>89.0</v>
      </c>
      <c r="E428" s="62">
        <v>254.0</v>
      </c>
      <c r="F428" s="42">
        <f t="shared" si="29"/>
        <v>0.3503937008</v>
      </c>
      <c r="G428" s="76">
        <v>4.0</v>
      </c>
      <c r="H428" s="44">
        <f t="shared" si="5"/>
        <v>63.5</v>
      </c>
      <c r="I428" s="45"/>
    </row>
    <row r="429">
      <c r="A429" s="61">
        <v>2010.0</v>
      </c>
      <c r="B429" s="62" t="s">
        <v>97</v>
      </c>
      <c r="C429" s="62" t="s">
        <v>36</v>
      </c>
      <c r="D429" s="62">
        <v>267.0</v>
      </c>
      <c r="E429" s="62">
        <v>776.0</v>
      </c>
      <c r="F429" s="42">
        <f t="shared" si="29"/>
        <v>0.3440721649</v>
      </c>
      <c r="G429" s="76">
        <v>6.0</v>
      </c>
      <c r="H429" s="44">
        <f t="shared" si="5"/>
        <v>129.3333333</v>
      </c>
      <c r="I429" s="45"/>
    </row>
    <row r="430">
      <c r="A430" s="61">
        <v>2010.0</v>
      </c>
      <c r="B430" s="62" t="s">
        <v>97</v>
      </c>
      <c r="C430" s="62" t="s">
        <v>296</v>
      </c>
      <c r="D430" s="62">
        <v>155.0</v>
      </c>
      <c r="E430" s="62">
        <v>420.0</v>
      </c>
      <c r="F430" s="42">
        <f t="shared" si="29"/>
        <v>0.369047619</v>
      </c>
      <c r="G430" s="76">
        <v>4.0</v>
      </c>
      <c r="H430" s="44">
        <f t="shared" si="5"/>
        <v>105</v>
      </c>
      <c r="I430" s="45"/>
    </row>
    <row r="431">
      <c r="A431" s="64">
        <v>2010.0</v>
      </c>
      <c r="B431" s="65" t="s">
        <v>97</v>
      </c>
      <c r="C431" s="65" t="s">
        <v>75</v>
      </c>
      <c r="D431" s="65">
        <f t="shared" ref="D431:E431" si="36">SUM(D413:D430)</f>
        <v>1233</v>
      </c>
      <c r="E431" s="65">
        <f t="shared" si="36"/>
        <v>3539</v>
      </c>
      <c r="F431" s="66">
        <f t="shared" si="29"/>
        <v>0.3484035038</v>
      </c>
      <c r="G431" s="65">
        <f>SUM(G413:G430)</f>
        <v>47</v>
      </c>
      <c r="H431" s="67">
        <f t="shared" si="5"/>
        <v>75.29787234</v>
      </c>
      <c r="I431" s="68"/>
    </row>
    <row r="432">
      <c r="A432" s="69">
        <v>2010.0</v>
      </c>
      <c r="B432" s="70" t="s">
        <v>31</v>
      </c>
      <c r="C432" s="70" t="s">
        <v>343</v>
      </c>
      <c r="D432" s="70">
        <v>117.0</v>
      </c>
      <c r="E432" s="70">
        <v>276.0</v>
      </c>
      <c r="F432" s="13">
        <f t="shared" si="29"/>
        <v>0.4239130435</v>
      </c>
      <c r="G432" s="20">
        <v>4.0</v>
      </c>
      <c r="H432" s="16">
        <f t="shared" si="5"/>
        <v>69</v>
      </c>
      <c r="I432" s="17"/>
    </row>
    <row r="433">
      <c r="A433" s="69">
        <v>2010.0</v>
      </c>
      <c r="B433" s="70" t="s">
        <v>31</v>
      </c>
      <c r="C433" s="70" t="s">
        <v>37</v>
      </c>
      <c r="D433" s="70">
        <v>60.0</v>
      </c>
      <c r="E433" s="70">
        <v>135.0</v>
      </c>
      <c r="F433" s="13">
        <f t="shared" si="29"/>
        <v>0.4444444444</v>
      </c>
      <c r="G433" s="20">
        <v>3.0</v>
      </c>
      <c r="H433" s="16">
        <f t="shared" si="5"/>
        <v>45</v>
      </c>
      <c r="I433" s="17"/>
    </row>
    <row r="434">
      <c r="A434" s="69">
        <v>2010.0</v>
      </c>
      <c r="B434" s="70" t="s">
        <v>31</v>
      </c>
      <c r="C434" s="70" t="s">
        <v>38</v>
      </c>
      <c r="D434" s="70">
        <v>73.0</v>
      </c>
      <c r="E434" s="70">
        <v>172.0</v>
      </c>
      <c r="F434" s="13">
        <f t="shared" si="29"/>
        <v>0.4244186047</v>
      </c>
      <c r="G434" s="20">
        <v>3.0</v>
      </c>
      <c r="H434" s="16">
        <f t="shared" si="5"/>
        <v>57.33333333</v>
      </c>
      <c r="I434" s="17"/>
    </row>
    <row r="435">
      <c r="A435" s="69">
        <v>2010.0</v>
      </c>
      <c r="B435" s="70" t="s">
        <v>31</v>
      </c>
      <c r="C435" s="70" t="s">
        <v>99</v>
      </c>
      <c r="D435" s="70">
        <v>81.0</v>
      </c>
      <c r="E435" s="70">
        <v>185.0</v>
      </c>
      <c r="F435" s="13">
        <f t="shared" si="29"/>
        <v>0.4378378378</v>
      </c>
      <c r="G435" s="20">
        <v>3.0</v>
      </c>
      <c r="H435" s="16">
        <f t="shared" si="5"/>
        <v>61.66666667</v>
      </c>
      <c r="I435" s="17"/>
    </row>
    <row r="436">
      <c r="A436" s="69">
        <v>2010.0</v>
      </c>
      <c r="B436" s="70" t="s">
        <v>31</v>
      </c>
      <c r="C436" s="70" t="s">
        <v>344</v>
      </c>
      <c r="D436" s="70">
        <v>34.0</v>
      </c>
      <c r="E436" s="70">
        <v>82.0</v>
      </c>
      <c r="F436" s="13">
        <f t="shared" si="29"/>
        <v>0.4146341463</v>
      </c>
      <c r="G436" s="20">
        <v>3.0</v>
      </c>
      <c r="H436" s="16">
        <f t="shared" si="5"/>
        <v>27.33333333</v>
      </c>
      <c r="I436" s="17"/>
    </row>
    <row r="437">
      <c r="A437" s="69">
        <v>2010.0</v>
      </c>
      <c r="B437" s="70" t="s">
        <v>31</v>
      </c>
      <c r="C437" s="70" t="s">
        <v>46</v>
      </c>
      <c r="D437" s="70">
        <v>54.0</v>
      </c>
      <c r="E437" s="70">
        <v>126.0</v>
      </c>
      <c r="F437" s="13">
        <f t="shared" si="29"/>
        <v>0.4285714286</v>
      </c>
      <c r="G437" s="20">
        <v>3.0</v>
      </c>
      <c r="H437" s="16">
        <f t="shared" si="5"/>
        <v>42</v>
      </c>
      <c r="I437" s="17"/>
    </row>
    <row r="438">
      <c r="A438" s="69">
        <v>2010.0</v>
      </c>
      <c r="B438" s="70" t="s">
        <v>31</v>
      </c>
      <c r="C438" s="70" t="s">
        <v>48</v>
      </c>
      <c r="D438" s="70">
        <v>40.0</v>
      </c>
      <c r="E438" s="70">
        <v>89.0</v>
      </c>
      <c r="F438" s="13">
        <f t="shared" si="29"/>
        <v>0.4494382022</v>
      </c>
      <c r="G438" s="20">
        <v>3.0</v>
      </c>
      <c r="H438" s="16">
        <f t="shared" si="5"/>
        <v>29.66666667</v>
      </c>
      <c r="I438" s="17"/>
    </row>
    <row r="439">
      <c r="A439" s="69">
        <v>2010.0</v>
      </c>
      <c r="B439" s="70" t="s">
        <v>31</v>
      </c>
      <c r="C439" s="70" t="s">
        <v>345</v>
      </c>
      <c r="D439" s="70">
        <v>29.0</v>
      </c>
      <c r="E439" s="70">
        <v>71.0</v>
      </c>
      <c r="F439" s="13">
        <f t="shared" si="29"/>
        <v>0.4084507042</v>
      </c>
      <c r="G439" s="20">
        <v>1.0</v>
      </c>
      <c r="H439" s="16">
        <f t="shared" si="5"/>
        <v>71</v>
      </c>
      <c r="I439" s="20" t="s">
        <v>339</v>
      </c>
    </row>
    <row r="440">
      <c r="A440" s="69">
        <v>2010.0</v>
      </c>
      <c r="B440" s="70" t="s">
        <v>31</v>
      </c>
      <c r="C440" s="70" t="s">
        <v>151</v>
      </c>
      <c r="D440" s="70">
        <v>8.0</v>
      </c>
      <c r="E440" s="70">
        <v>14.0</v>
      </c>
      <c r="F440" s="13">
        <f t="shared" si="29"/>
        <v>0.5714285714</v>
      </c>
      <c r="G440" s="20">
        <v>1.0</v>
      </c>
      <c r="H440" s="16">
        <f t="shared" si="5"/>
        <v>14</v>
      </c>
      <c r="I440" s="17"/>
    </row>
    <row r="441">
      <c r="A441" s="69">
        <v>2010.0</v>
      </c>
      <c r="B441" s="70" t="s">
        <v>31</v>
      </c>
      <c r="C441" s="70" t="s">
        <v>346</v>
      </c>
      <c r="D441" s="70">
        <v>3.0</v>
      </c>
      <c r="E441" s="70">
        <v>9.0</v>
      </c>
      <c r="F441" s="13">
        <f t="shared" si="29"/>
        <v>0.3333333333</v>
      </c>
      <c r="G441" s="20">
        <v>1.0</v>
      </c>
      <c r="H441" s="16">
        <f t="shared" si="5"/>
        <v>9</v>
      </c>
      <c r="I441" s="17"/>
    </row>
    <row r="442">
      <c r="A442" s="69">
        <v>2010.0</v>
      </c>
      <c r="B442" s="70" t="s">
        <v>31</v>
      </c>
      <c r="C442" s="70" t="s">
        <v>70</v>
      </c>
      <c r="D442" s="70">
        <v>9.0</v>
      </c>
      <c r="E442" s="70">
        <v>21.0</v>
      </c>
      <c r="F442" s="13">
        <f t="shared" si="29"/>
        <v>0.4285714286</v>
      </c>
      <c r="G442" s="20">
        <v>1.0</v>
      </c>
      <c r="H442" s="16">
        <f t="shared" si="5"/>
        <v>21</v>
      </c>
      <c r="I442" s="17"/>
    </row>
    <row r="443">
      <c r="A443" s="69">
        <v>2010.0</v>
      </c>
      <c r="B443" s="70" t="s">
        <v>31</v>
      </c>
      <c r="C443" s="70" t="s">
        <v>347</v>
      </c>
      <c r="D443" s="70">
        <v>13.0</v>
      </c>
      <c r="E443" s="70">
        <v>29.0</v>
      </c>
      <c r="F443" s="13">
        <f t="shared" si="29"/>
        <v>0.4482758621</v>
      </c>
      <c r="G443" s="20">
        <v>1.0</v>
      </c>
      <c r="H443" s="16">
        <f t="shared" si="5"/>
        <v>29</v>
      </c>
      <c r="I443" s="20" t="s">
        <v>348</v>
      </c>
      <c r="J443">
        <f t="shared" ref="J443:K443" si="37">SUM(D439:D443)</f>
        <v>62</v>
      </c>
      <c r="K443">
        <f t="shared" si="37"/>
        <v>144</v>
      </c>
    </row>
    <row r="444">
      <c r="A444" s="69">
        <v>2010.0</v>
      </c>
      <c r="B444" s="70" t="s">
        <v>31</v>
      </c>
      <c r="C444" s="70" t="s">
        <v>74</v>
      </c>
      <c r="D444" s="70">
        <v>74.0</v>
      </c>
      <c r="E444" s="70">
        <v>181.0</v>
      </c>
      <c r="F444" s="13">
        <f t="shared" si="29"/>
        <v>0.408839779</v>
      </c>
      <c r="G444" s="20">
        <v>3.0</v>
      </c>
      <c r="H444" s="16">
        <f t="shared" si="5"/>
        <v>60.33333333</v>
      </c>
      <c r="I444" s="17"/>
    </row>
    <row r="445">
      <c r="A445" s="69">
        <v>2010.0</v>
      </c>
      <c r="B445" s="70" t="s">
        <v>31</v>
      </c>
      <c r="C445" s="70" t="s">
        <v>349</v>
      </c>
      <c r="D445" s="70">
        <v>123.0</v>
      </c>
      <c r="E445" s="70">
        <v>276.0</v>
      </c>
      <c r="F445" s="13">
        <f t="shared" si="29"/>
        <v>0.4456521739</v>
      </c>
      <c r="G445" s="20">
        <v>4.0</v>
      </c>
      <c r="H445" s="16">
        <f t="shared" si="5"/>
        <v>69</v>
      </c>
      <c r="I445" s="17"/>
    </row>
    <row r="446">
      <c r="A446" s="69">
        <v>2010.0</v>
      </c>
      <c r="B446" s="70" t="s">
        <v>31</v>
      </c>
      <c r="C446" s="70" t="s">
        <v>36</v>
      </c>
      <c r="D446" s="70">
        <v>274.0</v>
      </c>
      <c r="E446" s="70">
        <v>621.0</v>
      </c>
      <c r="F446" s="13">
        <f t="shared" si="29"/>
        <v>0.4412238325</v>
      </c>
      <c r="G446" s="20">
        <v>4.0</v>
      </c>
      <c r="H446" s="16">
        <f t="shared" si="5"/>
        <v>155.25</v>
      </c>
      <c r="I446" s="17"/>
    </row>
    <row r="447">
      <c r="A447" s="71">
        <v>2010.0</v>
      </c>
      <c r="B447" s="72" t="s">
        <v>31</v>
      </c>
      <c r="C447" s="72" t="s">
        <v>75</v>
      </c>
      <c r="D447" s="72">
        <f t="shared" ref="D447:E447" si="38">SUM(D432:D446)</f>
        <v>992</v>
      </c>
      <c r="E447" s="72">
        <f t="shared" si="38"/>
        <v>2287</v>
      </c>
      <c r="F447" s="27">
        <f t="shared" si="29"/>
        <v>0.4337560122</v>
      </c>
      <c r="G447" s="72">
        <f>SUM(G432:G446)</f>
        <v>38</v>
      </c>
      <c r="H447" s="74">
        <f t="shared" si="5"/>
        <v>60.18421053</v>
      </c>
      <c r="I447" s="75"/>
    </row>
    <row r="448">
      <c r="A448" s="61">
        <v>2009.0</v>
      </c>
      <c r="B448" s="62" t="s">
        <v>97</v>
      </c>
      <c r="C448" s="62" t="s">
        <v>350</v>
      </c>
      <c r="D448" s="62">
        <v>162.0</v>
      </c>
      <c r="E448" s="62">
        <v>472.0</v>
      </c>
      <c r="F448" s="42">
        <f t="shared" si="29"/>
        <v>0.343220339</v>
      </c>
      <c r="G448" s="76">
        <v>4.0</v>
      </c>
      <c r="H448" s="44">
        <f t="shared" si="5"/>
        <v>118</v>
      </c>
      <c r="I448" s="45"/>
    </row>
    <row r="449">
      <c r="A449" s="61">
        <v>2009.0</v>
      </c>
      <c r="B449" s="62" t="s">
        <v>97</v>
      </c>
      <c r="C449" s="62" t="s">
        <v>99</v>
      </c>
      <c r="D449" s="62">
        <v>87.0</v>
      </c>
      <c r="E449" s="62">
        <v>245.0</v>
      </c>
      <c r="F449" s="42">
        <f t="shared" si="29"/>
        <v>0.3551020408</v>
      </c>
      <c r="G449" s="76">
        <v>4.0</v>
      </c>
      <c r="H449" s="44">
        <f t="shared" si="5"/>
        <v>61.25</v>
      </c>
      <c r="I449" s="45"/>
    </row>
    <row r="450">
      <c r="A450" s="61">
        <v>2009.0</v>
      </c>
      <c r="B450" s="62" t="s">
        <v>97</v>
      </c>
      <c r="C450" s="62" t="s">
        <v>351</v>
      </c>
      <c r="D450" s="62">
        <v>50.0</v>
      </c>
      <c r="E450" s="62">
        <v>166.0</v>
      </c>
      <c r="F450" s="42">
        <f t="shared" si="29"/>
        <v>0.3012048193</v>
      </c>
      <c r="G450" s="76">
        <v>3.0</v>
      </c>
      <c r="H450" s="44">
        <f t="shared" si="5"/>
        <v>55.33333333</v>
      </c>
      <c r="I450" s="45"/>
    </row>
    <row r="451">
      <c r="A451" s="61">
        <v>2009.0</v>
      </c>
      <c r="B451" s="62" t="s">
        <v>97</v>
      </c>
      <c r="C451" s="62" t="s">
        <v>352</v>
      </c>
      <c r="D451" s="62">
        <v>73.0</v>
      </c>
      <c r="E451" s="62">
        <v>211.0</v>
      </c>
      <c r="F451" s="42">
        <f t="shared" si="29"/>
        <v>0.345971564</v>
      </c>
      <c r="G451" s="76">
        <v>2.0</v>
      </c>
      <c r="H451" s="44">
        <f t="shared" si="5"/>
        <v>105.5</v>
      </c>
      <c r="I451" s="45"/>
    </row>
    <row r="452">
      <c r="A452" s="61">
        <v>2009.0</v>
      </c>
      <c r="B452" s="62" t="s">
        <v>97</v>
      </c>
      <c r="C452" s="62" t="s">
        <v>353</v>
      </c>
      <c r="D452" s="62">
        <v>35.0</v>
      </c>
      <c r="E452" s="62">
        <v>105.0</v>
      </c>
      <c r="F452" s="42">
        <f t="shared" si="29"/>
        <v>0.3333333333</v>
      </c>
      <c r="G452" s="76">
        <v>4.0</v>
      </c>
      <c r="H452" s="44">
        <f t="shared" si="5"/>
        <v>26.25</v>
      </c>
      <c r="I452" s="45"/>
    </row>
    <row r="453">
      <c r="A453" s="61">
        <v>2009.0</v>
      </c>
      <c r="B453" s="62" t="s">
        <v>97</v>
      </c>
      <c r="C453" s="62" t="s">
        <v>46</v>
      </c>
      <c r="D453" s="62">
        <v>72.0</v>
      </c>
      <c r="E453" s="62">
        <v>201.0</v>
      </c>
      <c r="F453" s="42">
        <f t="shared" si="29"/>
        <v>0.3582089552</v>
      </c>
      <c r="G453" s="76">
        <v>4.0</v>
      </c>
      <c r="H453" s="44">
        <f t="shared" si="5"/>
        <v>50.25</v>
      </c>
      <c r="I453" s="45"/>
    </row>
    <row r="454">
      <c r="A454" s="61">
        <v>2009.0</v>
      </c>
      <c r="B454" s="62" t="s">
        <v>97</v>
      </c>
      <c r="C454" s="62" t="s">
        <v>48</v>
      </c>
      <c r="D454" s="62">
        <v>46.0</v>
      </c>
      <c r="E454" s="62">
        <v>134.0</v>
      </c>
      <c r="F454" s="42">
        <f t="shared" si="29"/>
        <v>0.3432835821</v>
      </c>
      <c r="G454" s="76">
        <v>4.0</v>
      </c>
      <c r="H454" s="44">
        <f t="shared" si="5"/>
        <v>33.5</v>
      </c>
      <c r="I454" s="45"/>
    </row>
    <row r="455">
      <c r="A455" s="61">
        <v>2009.0</v>
      </c>
      <c r="B455" s="62" t="s">
        <v>97</v>
      </c>
      <c r="C455" s="62" t="s">
        <v>354</v>
      </c>
      <c r="D455" s="62">
        <v>51.0</v>
      </c>
      <c r="E455" s="62">
        <v>161.0</v>
      </c>
      <c r="F455" s="42">
        <f t="shared" si="29"/>
        <v>0.3167701863</v>
      </c>
      <c r="G455" s="76">
        <v>1.0</v>
      </c>
      <c r="H455" s="44">
        <f t="shared" si="5"/>
        <v>161</v>
      </c>
      <c r="I455" s="76" t="s">
        <v>325</v>
      </c>
    </row>
    <row r="456">
      <c r="A456" s="61">
        <v>2009.0</v>
      </c>
      <c r="B456" s="62" t="s">
        <v>97</v>
      </c>
      <c r="C456" s="62" t="s">
        <v>355</v>
      </c>
      <c r="D456" s="62">
        <v>6.0</v>
      </c>
      <c r="E456" s="62">
        <v>18.0</v>
      </c>
      <c r="F456" s="42">
        <f t="shared" si="29"/>
        <v>0.3333333333</v>
      </c>
      <c r="G456" s="76">
        <v>1.0</v>
      </c>
      <c r="H456" s="44">
        <f t="shared" si="5"/>
        <v>18</v>
      </c>
      <c r="I456" s="45"/>
    </row>
    <row r="457">
      <c r="A457" s="61">
        <v>2009.0</v>
      </c>
      <c r="B457" s="62" t="s">
        <v>97</v>
      </c>
      <c r="C457" s="62" t="s">
        <v>151</v>
      </c>
      <c r="D457" s="62">
        <v>6.0</v>
      </c>
      <c r="E457" s="62">
        <v>17.0</v>
      </c>
      <c r="F457" s="42">
        <f t="shared" si="29"/>
        <v>0.3529411765</v>
      </c>
      <c r="G457" s="76">
        <v>1.0</v>
      </c>
      <c r="H457" s="44">
        <f t="shared" si="5"/>
        <v>17</v>
      </c>
      <c r="I457" s="45"/>
    </row>
    <row r="458">
      <c r="A458" s="61">
        <v>2009.0</v>
      </c>
      <c r="B458" s="62" t="s">
        <v>97</v>
      </c>
      <c r="C458" s="62" t="s">
        <v>356</v>
      </c>
      <c r="D458" s="62">
        <v>12.0</v>
      </c>
      <c r="E458" s="62">
        <v>40.0</v>
      </c>
      <c r="F458" s="42">
        <f t="shared" si="29"/>
        <v>0.3</v>
      </c>
      <c r="G458" s="76">
        <v>1.0</v>
      </c>
      <c r="H458" s="44">
        <f t="shared" si="5"/>
        <v>40</v>
      </c>
      <c r="I458" s="45"/>
    </row>
    <row r="459">
      <c r="A459" s="61">
        <v>2009.0</v>
      </c>
      <c r="B459" s="62" t="s">
        <v>97</v>
      </c>
      <c r="C459" s="62" t="s">
        <v>341</v>
      </c>
      <c r="D459" s="62">
        <v>0.0</v>
      </c>
      <c r="E459" s="62">
        <v>0.0</v>
      </c>
      <c r="F459" s="79" t="s">
        <v>317</v>
      </c>
      <c r="G459" s="76">
        <v>0.0</v>
      </c>
      <c r="H459" s="44" t="str">
        <f t="shared" si="5"/>
        <v>#DIV/0!</v>
      </c>
      <c r="I459" s="45"/>
    </row>
    <row r="460">
      <c r="A460" s="61">
        <v>2009.0</v>
      </c>
      <c r="B460" s="62" t="s">
        <v>97</v>
      </c>
      <c r="C460" s="62" t="s">
        <v>70</v>
      </c>
      <c r="D460" s="62">
        <v>11.0</v>
      </c>
      <c r="E460" s="62">
        <v>41.0</v>
      </c>
      <c r="F460" s="42">
        <f t="shared" ref="F460:F621" si="39">D460/E460</f>
        <v>0.2682926829</v>
      </c>
      <c r="G460" s="76">
        <v>1.0</v>
      </c>
      <c r="H460" s="44">
        <f t="shared" si="5"/>
        <v>41</v>
      </c>
      <c r="I460" s="76" t="s">
        <v>357</v>
      </c>
      <c r="J460">
        <f>sum(D455:D460)</f>
        <v>86</v>
      </c>
      <c r="K460">
        <f>SUM(E455:E460)</f>
        <v>277</v>
      </c>
    </row>
    <row r="461">
      <c r="A461" s="61">
        <v>2009.0</v>
      </c>
      <c r="B461" s="62" t="s">
        <v>97</v>
      </c>
      <c r="C461" s="62" t="s">
        <v>74</v>
      </c>
      <c r="D461" s="62">
        <v>80.0</v>
      </c>
      <c r="E461" s="62">
        <v>241.0</v>
      </c>
      <c r="F461" s="42">
        <f t="shared" si="39"/>
        <v>0.3319502075</v>
      </c>
      <c r="G461" s="76">
        <v>3.0</v>
      </c>
      <c r="H461" s="44">
        <f t="shared" si="5"/>
        <v>80.33333333</v>
      </c>
      <c r="I461" s="45"/>
    </row>
    <row r="462">
      <c r="A462" s="61">
        <v>2009.0</v>
      </c>
      <c r="B462" s="62" t="s">
        <v>97</v>
      </c>
      <c r="C462" s="62" t="s">
        <v>36</v>
      </c>
      <c r="D462" s="62">
        <v>238.0</v>
      </c>
      <c r="E462" s="62">
        <v>705.0</v>
      </c>
      <c r="F462" s="42">
        <f t="shared" si="39"/>
        <v>0.3375886525</v>
      </c>
      <c r="G462" s="76">
        <v>4.0</v>
      </c>
      <c r="H462" s="44">
        <f t="shared" si="5"/>
        <v>176.25</v>
      </c>
      <c r="I462" s="45"/>
    </row>
    <row r="463">
      <c r="A463" s="61">
        <v>2009.0</v>
      </c>
      <c r="B463" s="62" t="s">
        <v>97</v>
      </c>
      <c r="C463" s="62" t="s">
        <v>296</v>
      </c>
      <c r="D463" s="62">
        <v>132.0</v>
      </c>
      <c r="E463" s="62">
        <v>394.0</v>
      </c>
      <c r="F463" s="42">
        <f t="shared" si="39"/>
        <v>0.3350253807</v>
      </c>
      <c r="G463" s="76">
        <v>3.0</v>
      </c>
      <c r="H463" s="44">
        <f t="shared" si="5"/>
        <v>131.3333333</v>
      </c>
      <c r="I463" s="45"/>
    </row>
    <row r="464">
      <c r="A464" s="64">
        <v>2009.0</v>
      </c>
      <c r="B464" s="65" t="s">
        <v>97</v>
      </c>
      <c r="C464" s="65" t="s">
        <v>75</v>
      </c>
      <c r="D464" s="65">
        <f t="shared" ref="D464:E464" si="40">SUM(D448:D463)</f>
        <v>1061</v>
      </c>
      <c r="E464" s="65">
        <f t="shared" si="40"/>
        <v>3151</v>
      </c>
      <c r="F464" s="66">
        <f t="shared" si="39"/>
        <v>0.3367185021</v>
      </c>
      <c r="G464" s="65">
        <f>SUM(G448:G463)</f>
        <v>40</v>
      </c>
      <c r="H464" s="67">
        <f t="shared" si="5"/>
        <v>78.775</v>
      </c>
      <c r="I464" s="68"/>
    </row>
    <row r="465">
      <c r="A465" s="69">
        <v>2009.0</v>
      </c>
      <c r="B465" s="70" t="s">
        <v>31</v>
      </c>
      <c r="C465" s="70" t="s">
        <v>281</v>
      </c>
      <c r="D465" s="70">
        <v>106.0</v>
      </c>
      <c r="E465" s="70">
        <v>312.0</v>
      </c>
      <c r="F465" s="13">
        <f t="shared" si="39"/>
        <v>0.3397435897</v>
      </c>
      <c r="G465" s="20">
        <v>4.0</v>
      </c>
      <c r="H465" s="16">
        <f t="shared" si="5"/>
        <v>78</v>
      </c>
      <c r="I465" s="17"/>
    </row>
    <row r="466">
      <c r="A466" s="69">
        <v>2009.0</v>
      </c>
      <c r="B466" s="70" t="s">
        <v>31</v>
      </c>
      <c r="C466" s="70" t="s">
        <v>304</v>
      </c>
      <c r="D466" s="70">
        <v>93.0</v>
      </c>
      <c r="E466" s="70">
        <v>286.0</v>
      </c>
      <c r="F466" s="13">
        <f t="shared" si="39"/>
        <v>0.3251748252</v>
      </c>
      <c r="G466" s="20">
        <v>4.0</v>
      </c>
      <c r="H466" s="16">
        <f t="shared" si="5"/>
        <v>71.5</v>
      </c>
      <c r="I466" s="17"/>
    </row>
    <row r="467">
      <c r="A467" s="69">
        <v>2009.0</v>
      </c>
      <c r="B467" s="70" t="s">
        <v>31</v>
      </c>
      <c r="C467" s="70" t="s">
        <v>99</v>
      </c>
      <c r="D467" s="70">
        <v>103.0</v>
      </c>
      <c r="E467" s="70">
        <v>281.0</v>
      </c>
      <c r="F467" s="13">
        <f t="shared" si="39"/>
        <v>0.3665480427</v>
      </c>
      <c r="G467" s="20">
        <v>3.0</v>
      </c>
      <c r="H467" s="16">
        <f t="shared" si="5"/>
        <v>93.66666667</v>
      </c>
      <c r="I467" s="17"/>
    </row>
    <row r="468">
      <c r="A468" s="69">
        <v>2009.0</v>
      </c>
      <c r="B468" s="70" t="s">
        <v>31</v>
      </c>
      <c r="C468" s="70" t="s">
        <v>353</v>
      </c>
      <c r="D468" s="70">
        <v>29.0</v>
      </c>
      <c r="E468" s="70">
        <v>112.0</v>
      </c>
      <c r="F468" s="13">
        <f t="shared" si="39"/>
        <v>0.2589285714</v>
      </c>
      <c r="G468" s="20">
        <v>4.0</v>
      </c>
      <c r="H468" s="16">
        <f t="shared" si="5"/>
        <v>28</v>
      </c>
      <c r="I468" s="17"/>
    </row>
    <row r="469">
      <c r="A469" s="69">
        <v>2009.0</v>
      </c>
      <c r="B469" s="70" t="s">
        <v>31</v>
      </c>
      <c r="C469" s="70" t="s">
        <v>290</v>
      </c>
      <c r="D469" s="70">
        <v>44.0</v>
      </c>
      <c r="E469" s="70">
        <v>126.0</v>
      </c>
      <c r="F469" s="13">
        <f t="shared" si="39"/>
        <v>0.3492063492</v>
      </c>
      <c r="G469" s="20">
        <v>4.0</v>
      </c>
      <c r="H469" s="16">
        <f t="shared" si="5"/>
        <v>31.5</v>
      </c>
      <c r="I469" s="17"/>
    </row>
    <row r="470">
      <c r="A470" s="69">
        <v>2009.0</v>
      </c>
      <c r="B470" s="70" t="s">
        <v>31</v>
      </c>
      <c r="C470" s="70" t="s">
        <v>48</v>
      </c>
      <c r="D470" s="70">
        <v>50.0</v>
      </c>
      <c r="E470" s="70">
        <v>137.0</v>
      </c>
      <c r="F470" s="13">
        <f t="shared" si="39"/>
        <v>0.3649635036</v>
      </c>
      <c r="G470" s="20">
        <v>3.0</v>
      </c>
      <c r="H470" s="16">
        <f t="shared" si="5"/>
        <v>45.66666667</v>
      </c>
      <c r="I470" s="17"/>
    </row>
    <row r="471">
      <c r="A471" s="69">
        <v>2009.0</v>
      </c>
      <c r="B471" s="70" t="s">
        <v>31</v>
      </c>
      <c r="C471" s="70" t="s">
        <v>358</v>
      </c>
      <c r="D471" s="70">
        <v>58.0</v>
      </c>
      <c r="E471" s="70">
        <v>175.0</v>
      </c>
      <c r="F471" s="13">
        <f t="shared" si="39"/>
        <v>0.3314285714</v>
      </c>
      <c r="G471" s="20">
        <v>3.0</v>
      </c>
      <c r="H471" s="16">
        <f t="shared" si="5"/>
        <v>58.33333333</v>
      </c>
      <c r="I471" s="17"/>
    </row>
    <row r="472">
      <c r="A472" s="69">
        <v>2009.0</v>
      </c>
      <c r="B472" s="70" t="s">
        <v>31</v>
      </c>
      <c r="C472" s="70" t="s">
        <v>74</v>
      </c>
      <c r="D472" s="70">
        <v>83.0</v>
      </c>
      <c r="E472" s="70">
        <v>251.0</v>
      </c>
      <c r="F472" s="13">
        <f t="shared" si="39"/>
        <v>0.3306772908</v>
      </c>
      <c r="G472" s="20">
        <v>3.0</v>
      </c>
      <c r="H472" s="16">
        <f t="shared" si="5"/>
        <v>83.66666667</v>
      </c>
      <c r="I472" s="17"/>
    </row>
    <row r="473" ht="22.5" customHeight="1">
      <c r="A473" s="69">
        <v>2009.0</v>
      </c>
      <c r="B473" s="70" t="s">
        <v>31</v>
      </c>
      <c r="C473" s="70" t="s">
        <v>359</v>
      </c>
      <c r="D473" s="70">
        <v>41.0</v>
      </c>
      <c r="E473" s="70">
        <v>125.0</v>
      </c>
      <c r="F473" s="13">
        <f t="shared" si="39"/>
        <v>0.328</v>
      </c>
      <c r="G473" s="83">
        <v>5.0</v>
      </c>
      <c r="H473" s="16">
        <f t="shared" si="5"/>
        <v>25</v>
      </c>
      <c r="I473" s="83" t="s">
        <v>360</v>
      </c>
    </row>
    <row r="474">
      <c r="A474" s="69">
        <v>2009.0</v>
      </c>
      <c r="B474" s="70" t="s">
        <v>31</v>
      </c>
      <c r="C474" s="70" t="s">
        <v>36</v>
      </c>
      <c r="D474" s="70">
        <v>247.0</v>
      </c>
      <c r="E474" s="70">
        <v>711.0</v>
      </c>
      <c r="F474" s="13">
        <f t="shared" si="39"/>
        <v>0.3473980309</v>
      </c>
      <c r="G474" s="20">
        <v>6.0</v>
      </c>
      <c r="H474" s="16">
        <f t="shared" si="5"/>
        <v>118.5</v>
      </c>
      <c r="I474" s="17"/>
    </row>
    <row r="475">
      <c r="A475" s="69">
        <v>2009.0</v>
      </c>
      <c r="B475" s="70" t="s">
        <v>31</v>
      </c>
      <c r="C475" s="70" t="s">
        <v>296</v>
      </c>
      <c r="D475" s="70">
        <v>150.0</v>
      </c>
      <c r="E475" s="70">
        <v>456.0</v>
      </c>
      <c r="F475" s="13">
        <f t="shared" si="39"/>
        <v>0.3289473684</v>
      </c>
      <c r="G475" s="20">
        <v>4.0</v>
      </c>
      <c r="H475" s="16">
        <f t="shared" si="5"/>
        <v>114</v>
      </c>
      <c r="I475" s="17"/>
    </row>
    <row r="476">
      <c r="A476" s="71">
        <v>2009.0</v>
      </c>
      <c r="B476" s="72" t="s">
        <v>31</v>
      </c>
      <c r="C476" s="72" t="s">
        <v>75</v>
      </c>
      <c r="D476" s="72">
        <f t="shared" ref="D476:E476" si="41">SUM(D465:D475)</f>
        <v>1004</v>
      </c>
      <c r="E476" s="72">
        <f t="shared" si="41"/>
        <v>2972</v>
      </c>
      <c r="F476" s="27">
        <f t="shared" si="39"/>
        <v>0.3378196501</v>
      </c>
      <c r="G476" s="72">
        <f>SUM(G465:G475)</f>
        <v>43</v>
      </c>
      <c r="H476" s="74">
        <f t="shared" si="5"/>
        <v>69.11627907</v>
      </c>
      <c r="I476" s="75"/>
    </row>
    <row r="477">
      <c r="A477" s="76">
        <v>2008.0</v>
      </c>
      <c r="B477" s="76" t="s">
        <v>97</v>
      </c>
      <c r="C477" s="76" t="s">
        <v>350</v>
      </c>
      <c r="D477" s="76">
        <v>165.0</v>
      </c>
      <c r="E477" s="76">
        <v>453.0</v>
      </c>
      <c r="F477" s="42">
        <f t="shared" si="39"/>
        <v>0.3642384106</v>
      </c>
      <c r="G477" s="76">
        <v>4.0</v>
      </c>
      <c r="H477" s="44">
        <f t="shared" si="5"/>
        <v>113.25</v>
      </c>
      <c r="I477" s="45"/>
    </row>
    <row r="478">
      <c r="A478" s="76">
        <v>2008.0</v>
      </c>
      <c r="B478" s="76" t="s">
        <v>97</v>
      </c>
      <c r="C478" s="76" t="s">
        <v>361</v>
      </c>
      <c r="D478" s="76">
        <v>71.0</v>
      </c>
      <c r="E478" s="76">
        <v>202.0</v>
      </c>
      <c r="F478" s="42">
        <f t="shared" si="39"/>
        <v>0.3514851485</v>
      </c>
      <c r="G478" s="76">
        <v>3.0</v>
      </c>
      <c r="H478" s="44">
        <f t="shared" si="5"/>
        <v>67.33333333</v>
      </c>
      <c r="I478" s="45"/>
    </row>
    <row r="479">
      <c r="A479" s="76">
        <v>2008.0</v>
      </c>
      <c r="B479" s="76" t="s">
        <v>97</v>
      </c>
      <c r="C479" s="76" t="s">
        <v>362</v>
      </c>
      <c r="D479" s="76">
        <v>71.0</v>
      </c>
      <c r="E479" s="76">
        <v>198.0</v>
      </c>
      <c r="F479" s="42">
        <f t="shared" si="39"/>
        <v>0.3585858586</v>
      </c>
      <c r="G479" s="76">
        <v>2.0</v>
      </c>
      <c r="H479" s="44">
        <f t="shared" si="5"/>
        <v>99</v>
      </c>
      <c r="I479" s="45"/>
    </row>
    <row r="480">
      <c r="A480" s="76">
        <v>2008.0</v>
      </c>
      <c r="B480" s="76" t="s">
        <v>97</v>
      </c>
      <c r="C480" s="76" t="s">
        <v>353</v>
      </c>
      <c r="D480" s="76">
        <v>35.0</v>
      </c>
      <c r="E480" s="76">
        <v>92.0</v>
      </c>
      <c r="F480" s="42">
        <f t="shared" si="39"/>
        <v>0.3804347826</v>
      </c>
      <c r="G480" s="76">
        <v>5.0</v>
      </c>
      <c r="H480" s="44">
        <f t="shared" si="5"/>
        <v>18.4</v>
      </c>
      <c r="I480" s="45"/>
    </row>
    <row r="481">
      <c r="A481" s="76">
        <v>2008.0</v>
      </c>
      <c r="B481" s="76" t="s">
        <v>97</v>
      </c>
      <c r="C481" s="76" t="s">
        <v>99</v>
      </c>
      <c r="D481" s="76">
        <v>71.0</v>
      </c>
      <c r="E481" s="76">
        <v>191.0</v>
      </c>
      <c r="F481" s="42">
        <f t="shared" si="39"/>
        <v>0.3717277487</v>
      </c>
      <c r="G481" s="76">
        <v>2.0</v>
      </c>
      <c r="H481" s="44">
        <f t="shared" si="5"/>
        <v>95.5</v>
      </c>
      <c r="I481" s="45"/>
    </row>
    <row r="482">
      <c r="A482" s="76">
        <v>2008.0</v>
      </c>
      <c r="B482" s="76" t="s">
        <v>97</v>
      </c>
      <c r="C482" s="76" t="s">
        <v>363</v>
      </c>
      <c r="D482" s="76">
        <v>69.0</v>
      </c>
      <c r="E482" s="76">
        <v>186.0</v>
      </c>
      <c r="F482" s="42">
        <f t="shared" si="39"/>
        <v>0.3709677419</v>
      </c>
      <c r="G482" s="76">
        <v>4.0</v>
      </c>
      <c r="H482" s="44">
        <f t="shared" si="5"/>
        <v>46.5</v>
      </c>
      <c r="I482" s="45"/>
    </row>
    <row r="483">
      <c r="A483" s="76">
        <v>2008.0</v>
      </c>
      <c r="B483" s="76" t="s">
        <v>97</v>
      </c>
      <c r="C483" s="76" t="s">
        <v>48</v>
      </c>
      <c r="D483" s="76">
        <v>48.0</v>
      </c>
      <c r="E483" s="76">
        <v>119.0</v>
      </c>
      <c r="F483" s="42">
        <f t="shared" si="39"/>
        <v>0.4033613445</v>
      </c>
      <c r="G483" s="76">
        <v>3.0</v>
      </c>
      <c r="H483" s="44">
        <f t="shared" si="5"/>
        <v>39.66666667</v>
      </c>
      <c r="I483" s="45"/>
    </row>
    <row r="484">
      <c r="A484" s="76">
        <v>2008.0</v>
      </c>
      <c r="B484" s="76" t="s">
        <v>97</v>
      </c>
      <c r="C484" s="76" t="s">
        <v>74</v>
      </c>
      <c r="D484" s="76">
        <v>78.0</v>
      </c>
      <c r="E484" s="76">
        <v>229.0</v>
      </c>
      <c r="F484" s="42">
        <f t="shared" si="39"/>
        <v>0.3406113537</v>
      </c>
      <c r="G484" s="76">
        <v>3.0</v>
      </c>
      <c r="H484" s="44">
        <f t="shared" si="5"/>
        <v>76.33333333</v>
      </c>
      <c r="I484" s="45"/>
    </row>
    <row r="485">
      <c r="A485" s="76">
        <v>2008.0</v>
      </c>
      <c r="B485" s="76" t="s">
        <v>97</v>
      </c>
      <c r="C485" s="76" t="s">
        <v>36</v>
      </c>
      <c r="D485" s="76">
        <v>238.0</v>
      </c>
      <c r="E485" s="76">
        <v>667.0</v>
      </c>
      <c r="F485" s="42">
        <f t="shared" si="39"/>
        <v>0.3568215892</v>
      </c>
      <c r="G485" s="76">
        <v>6.0</v>
      </c>
      <c r="H485" s="44">
        <f t="shared" si="5"/>
        <v>111.1666667</v>
      </c>
      <c r="I485" s="45"/>
    </row>
    <row r="486">
      <c r="A486" s="76">
        <v>2008.0</v>
      </c>
      <c r="B486" s="76" t="s">
        <v>97</v>
      </c>
      <c r="C486" s="76" t="s">
        <v>296</v>
      </c>
      <c r="D486" s="76">
        <v>121.0</v>
      </c>
      <c r="E486" s="76">
        <v>328.0</v>
      </c>
      <c r="F486" s="42">
        <f t="shared" si="39"/>
        <v>0.368902439</v>
      </c>
      <c r="G486" s="76">
        <v>4.0</v>
      </c>
      <c r="H486" s="44">
        <f t="shared" si="5"/>
        <v>82</v>
      </c>
      <c r="I486" s="45"/>
    </row>
    <row r="487">
      <c r="A487" s="76">
        <v>2008.0</v>
      </c>
      <c r="B487" s="76" t="s">
        <v>97</v>
      </c>
      <c r="C487" s="76" t="s">
        <v>364</v>
      </c>
      <c r="D487" s="76">
        <v>32.0</v>
      </c>
      <c r="E487" s="76">
        <v>72.0</v>
      </c>
      <c r="F487" s="42">
        <f t="shared" si="39"/>
        <v>0.4444444444</v>
      </c>
      <c r="G487" s="76">
        <v>1.0</v>
      </c>
      <c r="H487" s="44">
        <f t="shared" si="5"/>
        <v>72</v>
      </c>
      <c r="I487" s="76" t="s">
        <v>339</v>
      </c>
    </row>
    <row r="488">
      <c r="A488" s="76">
        <v>2008.0</v>
      </c>
      <c r="B488" s="76" t="s">
        <v>97</v>
      </c>
      <c r="C488" s="76" t="s">
        <v>151</v>
      </c>
      <c r="D488" s="76">
        <v>8.0</v>
      </c>
      <c r="E488" s="76">
        <v>17.0</v>
      </c>
      <c r="F488" s="42">
        <f t="shared" si="39"/>
        <v>0.4705882353</v>
      </c>
      <c r="G488" s="76">
        <v>1.0</v>
      </c>
      <c r="H488" s="44">
        <f t="shared" si="5"/>
        <v>17</v>
      </c>
      <c r="I488" s="45"/>
    </row>
    <row r="489">
      <c r="A489" s="76">
        <v>2008.0</v>
      </c>
      <c r="B489" s="76" t="s">
        <v>97</v>
      </c>
      <c r="C489" s="76" t="s">
        <v>365</v>
      </c>
      <c r="D489" s="76">
        <v>15.0</v>
      </c>
      <c r="E489" s="76">
        <v>42.0</v>
      </c>
      <c r="F489" s="42">
        <f t="shared" si="39"/>
        <v>0.3571428571</v>
      </c>
      <c r="G489" s="76">
        <v>1.0</v>
      </c>
      <c r="H489" s="44">
        <f t="shared" si="5"/>
        <v>42</v>
      </c>
      <c r="I489" s="45"/>
    </row>
    <row r="490">
      <c r="A490" s="76">
        <v>2008.0</v>
      </c>
      <c r="B490" s="76" t="s">
        <v>97</v>
      </c>
      <c r="C490" s="76" t="s">
        <v>366</v>
      </c>
      <c r="D490" s="76">
        <v>3.0</v>
      </c>
      <c r="E490" s="76">
        <v>14.0</v>
      </c>
      <c r="F490" s="42">
        <f t="shared" si="39"/>
        <v>0.2142857143</v>
      </c>
      <c r="G490" s="76">
        <v>1.0</v>
      </c>
      <c r="H490" s="44">
        <f t="shared" si="5"/>
        <v>14</v>
      </c>
      <c r="I490" s="45"/>
    </row>
    <row r="491">
      <c r="A491" s="76">
        <v>2008.0</v>
      </c>
      <c r="B491" s="76" t="s">
        <v>97</v>
      </c>
      <c r="C491" s="76" t="s">
        <v>70</v>
      </c>
      <c r="D491" s="76">
        <v>12.0</v>
      </c>
      <c r="E491" s="76">
        <v>23.0</v>
      </c>
      <c r="F491" s="42">
        <f t="shared" si="39"/>
        <v>0.5217391304</v>
      </c>
      <c r="G491" s="76">
        <v>1.0</v>
      </c>
      <c r="H491" s="44">
        <f t="shared" si="5"/>
        <v>23</v>
      </c>
      <c r="I491" s="76" t="s">
        <v>367</v>
      </c>
      <c r="J491">
        <f t="shared" ref="J491:K491" si="42">SUM(D487:D491)</f>
        <v>70</v>
      </c>
      <c r="K491">
        <f t="shared" si="42"/>
        <v>168</v>
      </c>
    </row>
    <row r="492">
      <c r="A492" s="84">
        <v>2008.0</v>
      </c>
      <c r="B492" s="84" t="s">
        <v>97</v>
      </c>
      <c r="C492" s="65" t="s">
        <v>75</v>
      </c>
      <c r="D492" s="65">
        <f t="shared" ref="D492:E492" si="43">SUM(D477:D491)</f>
        <v>1037</v>
      </c>
      <c r="E492" s="65">
        <f t="shared" si="43"/>
        <v>2833</v>
      </c>
      <c r="F492" s="66">
        <f t="shared" si="39"/>
        <v>0.3660430639</v>
      </c>
      <c r="G492" s="65">
        <f>SUM(G477:G491)</f>
        <v>41</v>
      </c>
      <c r="H492" s="67">
        <f t="shared" si="5"/>
        <v>69.09756098</v>
      </c>
      <c r="I492" s="68"/>
    </row>
    <row r="493">
      <c r="A493" s="20">
        <v>2008.0</v>
      </c>
      <c r="B493" s="20" t="s">
        <v>31</v>
      </c>
      <c r="C493" s="20" t="s">
        <v>368</v>
      </c>
      <c r="D493" s="20">
        <v>69.0</v>
      </c>
      <c r="E493" s="20">
        <v>193.0</v>
      </c>
      <c r="F493" s="13">
        <f t="shared" si="39"/>
        <v>0.3575129534</v>
      </c>
      <c r="G493" s="20">
        <v>3.0</v>
      </c>
      <c r="H493" s="16">
        <f t="shared" si="5"/>
        <v>64.33333333</v>
      </c>
      <c r="I493" s="17"/>
    </row>
    <row r="494">
      <c r="A494" s="20">
        <v>2008.0</v>
      </c>
      <c r="B494" s="20" t="s">
        <v>31</v>
      </c>
      <c r="C494" s="20" t="s">
        <v>369</v>
      </c>
      <c r="D494" s="20">
        <v>79.0</v>
      </c>
      <c r="E494" s="20">
        <v>221.0</v>
      </c>
      <c r="F494" s="13">
        <f t="shared" si="39"/>
        <v>0.3574660633</v>
      </c>
      <c r="G494" s="20">
        <v>3.0</v>
      </c>
      <c r="H494" s="16">
        <f t="shared" si="5"/>
        <v>73.66666667</v>
      </c>
      <c r="I494" s="17"/>
    </row>
    <row r="495">
      <c r="A495" s="20">
        <v>2008.0</v>
      </c>
      <c r="B495" s="20" t="s">
        <v>31</v>
      </c>
      <c r="C495" s="20" t="s">
        <v>370</v>
      </c>
      <c r="D495" s="20">
        <v>22.0</v>
      </c>
      <c r="E495" s="20">
        <v>63.0</v>
      </c>
      <c r="F495" s="13">
        <f t="shared" si="39"/>
        <v>0.3492063492</v>
      </c>
      <c r="G495" s="20">
        <v>2.0</v>
      </c>
      <c r="H495" s="16">
        <f t="shared" si="5"/>
        <v>31.5</v>
      </c>
      <c r="I495" s="17"/>
    </row>
    <row r="496">
      <c r="A496" s="20">
        <v>2008.0</v>
      </c>
      <c r="B496" s="20" t="s">
        <v>31</v>
      </c>
      <c r="C496" s="20" t="s">
        <v>371</v>
      </c>
      <c r="D496" s="20">
        <v>93.0</v>
      </c>
      <c r="E496" s="20">
        <v>258.0</v>
      </c>
      <c r="F496" s="13">
        <f t="shared" si="39"/>
        <v>0.3604651163</v>
      </c>
      <c r="G496" s="20">
        <v>3.0</v>
      </c>
      <c r="H496" s="16">
        <f t="shared" si="5"/>
        <v>86</v>
      </c>
      <c r="I496" s="17"/>
    </row>
    <row r="497">
      <c r="A497" s="20">
        <v>2008.0</v>
      </c>
      <c r="B497" s="20" t="s">
        <v>31</v>
      </c>
      <c r="C497" s="20" t="s">
        <v>372</v>
      </c>
      <c r="D497" s="20">
        <v>8.0</v>
      </c>
      <c r="E497" s="20">
        <v>17.0</v>
      </c>
      <c r="F497" s="13">
        <f t="shared" si="39"/>
        <v>0.4705882353</v>
      </c>
      <c r="G497" s="20">
        <v>1.0</v>
      </c>
      <c r="H497" s="16">
        <f t="shared" si="5"/>
        <v>17</v>
      </c>
      <c r="I497" s="20" t="s">
        <v>373</v>
      </c>
    </row>
    <row r="498">
      <c r="A498" s="20">
        <v>2008.0</v>
      </c>
      <c r="B498" s="20" t="s">
        <v>31</v>
      </c>
      <c r="C498" s="20" t="s">
        <v>374</v>
      </c>
      <c r="D498" s="20">
        <v>7.0</v>
      </c>
      <c r="E498" s="20">
        <v>22.0</v>
      </c>
      <c r="F498" s="13">
        <f t="shared" si="39"/>
        <v>0.3181818182</v>
      </c>
      <c r="G498" s="20">
        <v>1.0</v>
      </c>
      <c r="H498" s="16">
        <f t="shared" si="5"/>
        <v>22</v>
      </c>
      <c r="I498" s="17"/>
    </row>
    <row r="499">
      <c r="A499" s="20">
        <v>2008.0</v>
      </c>
      <c r="B499" s="20" t="s">
        <v>31</v>
      </c>
      <c r="C499" s="20" t="s">
        <v>375</v>
      </c>
      <c r="D499" s="20">
        <v>10.0</v>
      </c>
      <c r="E499" s="20">
        <v>47.0</v>
      </c>
      <c r="F499" s="13">
        <f t="shared" si="39"/>
        <v>0.2127659574</v>
      </c>
      <c r="G499" s="20">
        <v>1.0</v>
      </c>
      <c r="H499" s="16">
        <f t="shared" si="5"/>
        <v>47</v>
      </c>
      <c r="I499" s="17"/>
    </row>
    <row r="500">
      <c r="A500" s="20">
        <v>2008.0</v>
      </c>
      <c r="B500" s="20" t="s">
        <v>31</v>
      </c>
      <c r="C500" s="20" t="s">
        <v>376</v>
      </c>
      <c r="D500" s="20">
        <v>1.0</v>
      </c>
      <c r="E500" s="20">
        <v>4.0</v>
      </c>
      <c r="F500" s="13">
        <f t="shared" si="39"/>
        <v>0.25</v>
      </c>
      <c r="G500" s="17"/>
      <c r="H500" s="16" t="str">
        <f t="shared" si="5"/>
        <v>#DIV/0!</v>
      </c>
      <c r="I500" s="17"/>
    </row>
    <row r="501">
      <c r="A501" s="20">
        <v>2008.0</v>
      </c>
      <c r="B501" s="20" t="s">
        <v>31</v>
      </c>
      <c r="C501" s="20" t="s">
        <v>377</v>
      </c>
      <c r="D501" s="20">
        <v>17.0</v>
      </c>
      <c r="E501" s="20">
        <v>28.0</v>
      </c>
      <c r="F501" s="13">
        <f t="shared" si="39"/>
        <v>0.6071428571</v>
      </c>
      <c r="G501" s="20">
        <v>1.0</v>
      </c>
      <c r="H501" s="16">
        <f t="shared" si="5"/>
        <v>28</v>
      </c>
      <c r="I501" s="20" t="s">
        <v>378</v>
      </c>
      <c r="J501">
        <f t="shared" ref="J501:K501" si="44">SUM(D497:D501)</f>
        <v>43</v>
      </c>
      <c r="K501">
        <f t="shared" si="44"/>
        <v>118</v>
      </c>
    </row>
    <row r="502">
      <c r="A502" s="20">
        <v>2008.0</v>
      </c>
      <c r="B502" s="20" t="s">
        <v>31</v>
      </c>
      <c r="C502" s="20" t="s">
        <v>379</v>
      </c>
      <c r="D502" s="20">
        <v>60.0</v>
      </c>
      <c r="E502" s="20">
        <v>162.0</v>
      </c>
      <c r="F502" s="13">
        <f t="shared" si="39"/>
        <v>0.3703703704</v>
      </c>
      <c r="G502" s="20">
        <v>3.0</v>
      </c>
      <c r="H502" s="16">
        <f t="shared" si="5"/>
        <v>54</v>
      </c>
      <c r="I502" s="17"/>
    </row>
    <row r="503">
      <c r="A503" s="20">
        <v>2008.0</v>
      </c>
      <c r="B503" s="20" t="s">
        <v>31</v>
      </c>
      <c r="C503" s="20" t="s">
        <v>48</v>
      </c>
      <c r="D503" s="20">
        <v>56.0</v>
      </c>
      <c r="E503" s="20">
        <v>157.0</v>
      </c>
      <c r="F503" s="13">
        <f t="shared" si="39"/>
        <v>0.3566878981</v>
      </c>
      <c r="G503" s="20">
        <v>3.0</v>
      </c>
      <c r="H503" s="16">
        <f t="shared" si="5"/>
        <v>52.33333333</v>
      </c>
      <c r="I503" s="17"/>
    </row>
    <row r="504">
      <c r="A504" s="20">
        <v>2008.0</v>
      </c>
      <c r="B504" s="20" t="s">
        <v>31</v>
      </c>
      <c r="C504" s="20" t="s">
        <v>380</v>
      </c>
      <c r="D504" s="20">
        <v>100.0</v>
      </c>
      <c r="E504" s="20">
        <v>285.0</v>
      </c>
      <c r="F504" s="13">
        <f t="shared" si="39"/>
        <v>0.350877193</v>
      </c>
      <c r="G504" s="20">
        <v>3.0</v>
      </c>
      <c r="H504" s="16">
        <f t="shared" si="5"/>
        <v>95</v>
      </c>
      <c r="I504" s="17"/>
    </row>
    <row r="505">
      <c r="A505" s="20">
        <v>2008.0</v>
      </c>
      <c r="B505" s="20" t="s">
        <v>31</v>
      </c>
      <c r="C505" s="20" t="s">
        <v>381</v>
      </c>
      <c r="D505" s="20">
        <v>352.0</v>
      </c>
      <c r="E505" s="20">
        <v>985.0</v>
      </c>
      <c r="F505" s="13">
        <f t="shared" si="39"/>
        <v>0.3573604061</v>
      </c>
      <c r="G505" s="20">
        <v>4.0</v>
      </c>
      <c r="H505" s="16">
        <f t="shared" si="5"/>
        <v>246.25</v>
      </c>
      <c r="I505" s="17"/>
    </row>
    <row r="506">
      <c r="A506" s="20">
        <v>2008.0</v>
      </c>
      <c r="B506" s="20" t="s">
        <v>31</v>
      </c>
      <c r="C506" s="20" t="s">
        <v>382</v>
      </c>
      <c r="D506" s="20">
        <v>222.0</v>
      </c>
      <c r="E506" s="20">
        <v>614.0</v>
      </c>
      <c r="F506" s="13">
        <f t="shared" si="39"/>
        <v>0.3615635179</v>
      </c>
      <c r="G506" s="20">
        <v>4.0</v>
      </c>
      <c r="H506" s="16">
        <f t="shared" si="5"/>
        <v>153.5</v>
      </c>
      <c r="I506" s="17"/>
    </row>
    <row r="507">
      <c r="A507" s="73">
        <v>2008.0</v>
      </c>
      <c r="B507" s="73" t="s">
        <v>31</v>
      </c>
      <c r="C507" s="72" t="s">
        <v>75</v>
      </c>
      <c r="D507" s="72">
        <f t="shared" ref="D507:E507" si="45">SUM(D493:D506)</f>
        <v>1096</v>
      </c>
      <c r="E507" s="72">
        <f t="shared" si="45"/>
        <v>3056</v>
      </c>
      <c r="F507" s="27">
        <f t="shared" si="39"/>
        <v>0.3586387435</v>
      </c>
      <c r="G507" s="72">
        <f>SUM(G493:G506)</f>
        <v>32</v>
      </c>
      <c r="H507" s="74">
        <f t="shared" si="5"/>
        <v>95.5</v>
      </c>
      <c r="I507" s="75"/>
    </row>
    <row r="508">
      <c r="A508" s="76">
        <v>2007.0</v>
      </c>
      <c r="B508" s="76" t="s">
        <v>97</v>
      </c>
      <c r="C508" s="76" t="s">
        <v>303</v>
      </c>
      <c r="D508" s="76">
        <v>153.0</v>
      </c>
      <c r="E508" s="76">
        <v>376.0</v>
      </c>
      <c r="F508" s="42">
        <f t="shared" si="39"/>
        <v>0.4069148936</v>
      </c>
      <c r="G508" s="76">
        <v>3.0</v>
      </c>
      <c r="H508" s="44">
        <f t="shared" si="5"/>
        <v>125.3333333</v>
      </c>
      <c r="I508" s="45"/>
    </row>
    <row r="509">
      <c r="A509" s="76">
        <v>2007.0</v>
      </c>
      <c r="B509" s="76" t="s">
        <v>97</v>
      </c>
      <c r="C509" s="76" t="s">
        <v>99</v>
      </c>
      <c r="D509" s="76">
        <v>79.0</v>
      </c>
      <c r="E509" s="76">
        <v>236.0</v>
      </c>
      <c r="F509" s="42">
        <f t="shared" si="39"/>
        <v>0.3347457627</v>
      </c>
      <c r="G509" s="76">
        <v>2.0</v>
      </c>
      <c r="H509" s="44">
        <f t="shared" si="5"/>
        <v>118</v>
      </c>
      <c r="I509" s="45"/>
    </row>
    <row r="510">
      <c r="A510" s="76">
        <v>2007.0</v>
      </c>
      <c r="B510" s="76" t="s">
        <v>97</v>
      </c>
      <c r="C510" s="76" t="s">
        <v>383</v>
      </c>
      <c r="D510" s="76">
        <v>6.0</v>
      </c>
      <c r="E510" s="76">
        <v>13.0</v>
      </c>
      <c r="F510" s="42">
        <f t="shared" si="39"/>
        <v>0.4615384615</v>
      </c>
      <c r="G510" s="76">
        <v>1.0</v>
      </c>
      <c r="H510" s="44">
        <f t="shared" si="5"/>
        <v>13</v>
      </c>
      <c r="I510" s="76" t="s">
        <v>384</v>
      </c>
    </row>
    <row r="511">
      <c r="A511" s="76">
        <v>2007.0</v>
      </c>
      <c r="B511" s="76" t="s">
        <v>97</v>
      </c>
      <c r="C511" s="76" t="s">
        <v>385</v>
      </c>
      <c r="D511" s="76">
        <v>41.0</v>
      </c>
      <c r="E511" s="76">
        <v>92.0</v>
      </c>
      <c r="F511" s="42">
        <f t="shared" si="39"/>
        <v>0.4456521739</v>
      </c>
      <c r="G511" s="76">
        <v>1.0</v>
      </c>
      <c r="H511" s="44">
        <f t="shared" si="5"/>
        <v>92</v>
      </c>
      <c r="I511" s="45"/>
    </row>
    <row r="512">
      <c r="A512" s="76">
        <v>2007.0</v>
      </c>
      <c r="B512" s="76" t="s">
        <v>97</v>
      </c>
      <c r="C512" s="76" t="s">
        <v>386</v>
      </c>
      <c r="D512" s="76">
        <v>35.0</v>
      </c>
      <c r="E512" s="76">
        <v>87.0</v>
      </c>
      <c r="F512" s="42">
        <f t="shared" si="39"/>
        <v>0.4022988506</v>
      </c>
      <c r="G512" s="76">
        <v>1.0</v>
      </c>
      <c r="H512" s="44">
        <f t="shared" si="5"/>
        <v>87</v>
      </c>
      <c r="I512" s="45"/>
    </row>
    <row r="513">
      <c r="A513" s="76">
        <v>2007.0</v>
      </c>
      <c r="B513" s="76" t="s">
        <v>97</v>
      </c>
      <c r="C513" s="76" t="s">
        <v>387</v>
      </c>
      <c r="D513" s="76">
        <v>20.0</v>
      </c>
      <c r="E513" s="76">
        <v>55.0</v>
      </c>
      <c r="F513" s="42">
        <f t="shared" si="39"/>
        <v>0.3636363636</v>
      </c>
      <c r="G513" s="76">
        <v>1.0</v>
      </c>
      <c r="H513" s="44">
        <f t="shared" si="5"/>
        <v>55</v>
      </c>
      <c r="I513" s="45"/>
    </row>
    <row r="514">
      <c r="A514" s="76">
        <v>2007.0</v>
      </c>
      <c r="B514" s="76" t="s">
        <v>97</v>
      </c>
      <c r="C514" s="76" t="s">
        <v>388</v>
      </c>
      <c r="D514" s="76">
        <v>4.0</v>
      </c>
      <c r="E514" s="76">
        <v>13.0</v>
      </c>
      <c r="F514" s="42">
        <f t="shared" si="39"/>
        <v>0.3076923077</v>
      </c>
      <c r="G514" s="76">
        <v>1.0</v>
      </c>
      <c r="H514" s="44">
        <f t="shared" si="5"/>
        <v>13</v>
      </c>
      <c r="I514" s="76" t="s">
        <v>389</v>
      </c>
      <c r="J514">
        <f>sum(D510:D514)</f>
        <v>106</v>
      </c>
      <c r="K514">
        <f>SUM(E510:E514)</f>
        <v>260</v>
      </c>
    </row>
    <row r="515">
      <c r="A515" s="76">
        <v>2007.0</v>
      </c>
      <c r="B515" s="76" t="s">
        <v>97</v>
      </c>
      <c r="C515" s="76" t="s">
        <v>390</v>
      </c>
      <c r="D515" s="76">
        <v>48.0</v>
      </c>
      <c r="E515" s="76">
        <v>105.0</v>
      </c>
      <c r="F515" s="42">
        <f t="shared" si="39"/>
        <v>0.4571428571</v>
      </c>
      <c r="G515" s="76">
        <v>3.0</v>
      </c>
      <c r="H515" s="44">
        <f t="shared" si="5"/>
        <v>35</v>
      </c>
      <c r="I515" s="45"/>
    </row>
    <row r="516">
      <c r="A516" s="76">
        <v>2007.0</v>
      </c>
      <c r="B516" s="76" t="s">
        <v>97</v>
      </c>
      <c r="C516" s="76" t="s">
        <v>391</v>
      </c>
      <c r="D516" s="76">
        <v>24.0</v>
      </c>
      <c r="E516" s="76">
        <v>64.0</v>
      </c>
      <c r="F516" s="42">
        <f t="shared" si="39"/>
        <v>0.375</v>
      </c>
      <c r="G516" s="76">
        <v>3.0</v>
      </c>
      <c r="H516" s="44">
        <f t="shared" si="5"/>
        <v>21.33333333</v>
      </c>
      <c r="I516" s="45"/>
    </row>
    <row r="517">
      <c r="A517" s="76">
        <v>2007.0</v>
      </c>
      <c r="B517" s="76" t="s">
        <v>97</v>
      </c>
      <c r="C517" s="76" t="s">
        <v>392</v>
      </c>
      <c r="D517" s="76">
        <v>54.0</v>
      </c>
      <c r="E517" s="76">
        <v>141.0</v>
      </c>
      <c r="F517" s="42">
        <f t="shared" si="39"/>
        <v>0.3829787234</v>
      </c>
      <c r="G517" s="76">
        <v>4.0</v>
      </c>
      <c r="H517" s="44">
        <f t="shared" si="5"/>
        <v>35.25</v>
      </c>
      <c r="I517" s="45"/>
    </row>
    <row r="518">
      <c r="A518" s="76">
        <v>2007.0</v>
      </c>
      <c r="B518" s="76" t="s">
        <v>97</v>
      </c>
      <c r="C518" s="76" t="s">
        <v>393</v>
      </c>
      <c r="D518" s="76">
        <v>59.0</v>
      </c>
      <c r="E518" s="76">
        <v>155.0</v>
      </c>
      <c r="F518" s="42">
        <f t="shared" si="39"/>
        <v>0.3806451613</v>
      </c>
      <c r="G518" s="76">
        <v>3.0</v>
      </c>
      <c r="H518" s="44">
        <f t="shared" si="5"/>
        <v>51.66666667</v>
      </c>
      <c r="I518" s="45"/>
    </row>
    <row r="519">
      <c r="A519" s="76">
        <v>2007.0</v>
      </c>
      <c r="B519" s="76" t="s">
        <v>97</v>
      </c>
      <c r="C519" s="76" t="s">
        <v>394</v>
      </c>
      <c r="D519" s="76">
        <v>65.0</v>
      </c>
      <c r="E519" s="76">
        <v>158.0</v>
      </c>
      <c r="F519" s="42">
        <f t="shared" si="39"/>
        <v>0.4113924051</v>
      </c>
      <c r="G519" s="76">
        <v>3.0</v>
      </c>
      <c r="H519" s="44">
        <f t="shared" si="5"/>
        <v>52.66666667</v>
      </c>
      <c r="I519" s="45"/>
    </row>
    <row r="520">
      <c r="A520" s="76">
        <v>2007.0</v>
      </c>
      <c r="B520" s="76" t="s">
        <v>97</v>
      </c>
      <c r="C520" s="76" t="s">
        <v>36</v>
      </c>
      <c r="D520" s="76">
        <v>290.0</v>
      </c>
      <c r="E520" s="76">
        <v>754.0</v>
      </c>
      <c r="F520" s="42">
        <f t="shared" si="39"/>
        <v>0.3846153846</v>
      </c>
      <c r="G520" s="76">
        <v>4.0</v>
      </c>
      <c r="H520" s="44">
        <f t="shared" si="5"/>
        <v>188.5</v>
      </c>
      <c r="I520" s="45"/>
    </row>
    <row r="521">
      <c r="A521" s="76">
        <v>2007.0</v>
      </c>
      <c r="B521" s="76" t="s">
        <v>97</v>
      </c>
      <c r="C521" s="76" t="s">
        <v>296</v>
      </c>
      <c r="D521" s="76">
        <v>140.0</v>
      </c>
      <c r="E521" s="76">
        <v>355.0</v>
      </c>
      <c r="F521" s="42">
        <f t="shared" si="39"/>
        <v>0.3943661972</v>
      </c>
      <c r="G521" s="76">
        <v>4.0</v>
      </c>
      <c r="H521" s="44">
        <f t="shared" si="5"/>
        <v>88.75</v>
      </c>
      <c r="I521" s="45"/>
    </row>
    <row r="522">
      <c r="A522" s="85">
        <v>2007.0</v>
      </c>
      <c r="B522" s="85" t="s">
        <v>97</v>
      </c>
      <c r="C522" s="86" t="s">
        <v>75</v>
      </c>
      <c r="D522" s="86">
        <f t="shared" ref="D522:E522" si="46">SUM(D508:D521)</f>
        <v>1018</v>
      </c>
      <c r="E522" s="86">
        <f t="shared" si="46"/>
        <v>2604</v>
      </c>
      <c r="F522" s="87">
        <f t="shared" si="39"/>
        <v>0.39093702</v>
      </c>
      <c r="G522" s="86">
        <f>SUM(G508:G521)</f>
        <v>34</v>
      </c>
      <c r="H522" s="67">
        <f t="shared" si="5"/>
        <v>76.58823529</v>
      </c>
      <c r="I522" s="57"/>
    </row>
    <row r="523">
      <c r="A523" s="20">
        <v>2007.0</v>
      </c>
      <c r="B523" s="20" t="s">
        <v>31</v>
      </c>
      <c r="C523" s="20" t="s">
        <v>361</v>
      </c>
      <c r="D523" s="20">
        <v>73.0</v>
      </c>
      <c r="E523" s="20">
        <v>180.0</v>
      </c>
      <c r="F523" s="13">
        <f t="shared" si="39"/>
        <v>0.4055555556</v>
      </c>
      <c r="G523" s="20">
        <v>3.0</v>
      </c>
      <c r="H523" s="16">
        <f t="shared" si="5"/>
        <v>60</v>
      </c>
      <c r="I523" s="17"/>
    </row>
    <row r="524">
      <c r="A524" s="20">
        <v>2007.0</v>
      </c>
      <c r="B524" s="20" t="s">
        <v>31</v>
      </c>
      <c r="C524" s="20" t="s">
        <v>395</v>
      </c>
      <c r="D524" s="20">
        <v>102.0</v>
      </c>
      <c r="E524" s="20">
        <v>249.0</v>
      </c>
      <c r="F524" s="13">
        <f t="shared" si="39"/>
        <v>0.4096385542</v>
      </c>
      <c r="G524" s="20">
        <v>3.0</v>
      </c>
      <c r="H524" s="16">
        <f t="shared" si="5"/>
        <v>83</v>
      </c>
      <c r="I524" s="17"/>
    </row>
    <row r="525">
      <c r="A525" s="20">
        <v>2007.0</v>
      </c>
      <c r="B525" s="20" t="s">
        <v>31</v>
      </c>
      <c r="C525" s="20" t="s">
        <v>396</v>
      </c>
      <c r="D525" s="20">
        <v>79.0</v>
      </c>
      <c r="E525" s="20">
        <v>191.0</v>
      </c>
      <c r="F525" s="13">
        <f t="shared" si="39"/>
        <v>0.4136125654</v>
      </c>
      <c r="G525" s="20">
        <v>2.0</v>
      </c>
      <c r="H525" s="16">
        <f t="shared" si="5"/>
        <v>95.5</v>
      </c>
      <c r="I525" s="17"/>
    </row>
    <row r="526">
      <c r="A526" s="20">
        <v>2007.0</v>
      </c>
      <c r="B526" s="20" t="s">
        <v>31</v>
      </c>
      <c r="C526" s="20" t="s">
        <v>397</v>
      </c>
      <c r="D526" s="20">
        <v>47.0</v>
      </c>
      <c r="E526" s="20">
        <v>120.0</v>
      </c>
      <c r="F526" s="13">
        <f t="shared" si="39"/>
        <v>0.3916666667</v>
      </c>
      <c r="G526" s="83"/>
      <c r="H526" s="16" t="str">
        <f t="shared" si="5"/>
        <v>#DIV/0!</v>
      </c>
      <c r="I526" s="83" t="s">
        <v>398</v>
      </c>
    </row>
    <row r="527">
      <c r="A527" s="20">
        <v>2007.0</v>
      </c>
      <c r="B527" s="20" t="s">
        <v>31</v>
      </c>
      <c r="C527" s="20" t="s">
        <v>399</v>
      </c>
      <c r="D527" s="20">
        <v>39.0</v>
      </c>
      <c r="E527" s="20">
        <v>95.0</v>
      </c>
      <c r="F527" s="13">
        <f t="shared" si="39"/>
        <v>0.4105263158</v>
      </c>
      <c r="G527" s="20">
        <v>3.0</v>
      </c>
      <c r="H527" s="16">
        <f t="shared" si="5"/>
        <v>31.66666667</v>
      </c>
      <c r="I527" s="17"/>
    </row>
    <row r="528">
      <c r="A528" s="20">
        <v>2007.0</v>
      </c>
      <c r="B528" s="20" t="s">
        <v>31</v>
      </c>
      <c r="C528" s="20" t="s">
        <v>400</v>
      </c>
      <c r="D528" s="20">
        <v>46.0</v>
      </c>
      <c r="E528" s="20">
        <v>110.0</v>
      </c>
      <c r="F528" s="13">
        <f t="shared" si="39"/>
        <v>0.4181818182</v>
      </c>
      <c r="G528" s="20">
        <v>2.0</v>
      </c>
      <c r="H528" s="16">
        <f t="shared" si="5"/>
        <v>55</v>
      </c>
      <c r="I528" s="17"/>
    </row>
    <row r="529">
      <c r="A529" s="20">
        <v>2007.0</v>
      </c>
      <c r="B529" s="20" t="s">
        <v>31</v>
      </c>
      <c r="C529" s="20" t="s">
        <v>401</v>
      </c>
      <c r="D529" s="20">
        <v>63.0</v>
      </c>
      <c r="E529" s="20">
        <v>159.0</v>
      </c>
      <c r="F529" s="13">
        <f t="shared" si="39"/>
        <v>0.3962264151</v>
      </c>
      <c r="G529" s="20">
        <v>4.0</v>
      </c>
      <c r="H529" s="16">
        <f t="shared" si="5"/>
        <v>39.75</v>
      </c>
      <c r="I529" s="17"/>
    </row>
    <row r="530">
      <c r="A530" s="20">
        <v>2007.0</v>
      </c>
      <c r="B530" s="20" t="s">
        <v>31</v>
      </c>
      <c r="C530" s="20" t="s">
        <v>380</v>
      </c>
      <c r="D530" s="20">
        <v>96.0</v>
      </c>
      <c r="E530" s="20">
        <v>231.0</v>
      </c>
      <c r="F530" s="13">
        <f t="shared" si="39"/>
        <v>0.4155844156</v>
      </c>
      <c r="G530" s="20">
        <v>2.0</v>
      </c>
      <c r="H530" s="16">
        <f t="shared" si="5"/>
        <v>115.5</v>
      </c>
      <c r="I530" s="17"/>
    </row>
    <row r="531">
      <c r="A531" s="20">
        <v>2007.0</v>
      </c>
      <c r="B531" s="20" t="s">
        <v>31</v>
      </c>
      <c r="C531" s="20" t="s">
        <v>402</v>
      </c>
      <c r="D531" s="20">
        <v>11.0</v>
      </c>
      <c r="E531" s="20">
        <v>26.0</v>
      </c>
      <c r="F531" s="13">
        <f t="shared" si="39"/>
        <v>0.4230769231</v>
      </c>
      <c r="G531" s="20">
        <v>3.0</v>
      </c>
      <c r="H531" s="16">
        <f t="shared" si="5"/>
        <v>8.666666667</v>
      </c>
      <c r="I531" s="17"/>
    </row>
    <row r="532">
      <c r="A532" s="20">
        <v>2007.0</v>
      </c>
      <c r="B532" s="20" t="s">
        <v>31</v>
      </c>
      <c r="C532" s="20" t="s">
        <v>403</v>
      </c>
      <c r="D532" s="20">
        <v>150.0</v>
      </c>
      <c r="E532" s="20">
        <v>372.0</v>
      </c>
      <c r="F532" s="13">
        <f t="shared" si="39"/>
        <v>0.4032258065</v>
      </c>
      <c r="G532" s="20">
        <v>4.0</v>
      </c>
      <c r="H532" s="16">
        <f t="shared" si="5"/>
        <v>93</v>
      </c>
      <c r="I532" s="17"/>
    </row>
    <row r="533">
      <c r="A533" s="20">
        <v>2007.0</v>
      </c>
      <c r="B533" s="20" t="s">
        <v>31</v>
      </c>
      <c r="C533" s="20" t="s">
        <v>381</v>
      </c>
      <c r="D533" s="20">
        <v>352.0</v>
      </c>
      <c r="E533" s="20">
        <v>858.0</v>
      </c>
      <c r="F533" s="13">
        <f t="shared" si="39"/>
        <v>0.4102564103</v>
      </c>
      <c r="G533" s="20">
        <v>4.0</v>
      </c>
      <c r="H533" s="16">
        <f t="shared" si="5"/>
        <v>214.5</v>
      </c>
      <c r="I533" s="17"/>
    </row>
    <row r="534">
      <c r="A534" s="88">
        <v>2007.0</v>
      </c>
      <c r="B534" s="89" t="s">
        <v>31</v>
      </c>
      <c r="C534" s="90" t="s">
        <v>75</v>
      </c>
      <c r="D534" s="90">
        <f t="shared" ref="D534:E534" si="47">SUM(D523:D533)</f>
        <v>1058</v>
      </c>
      <c r="E534" s="90">
        <f t="shared" si="47"/>
        <v>2591</v>
      </c>
      <c r="F534" s="91">
        <f t="shared" si="39"/>
        <v>0.4083365496</v>
      </c>
      <c r="G534" s="90">
        <f>SUM(G523:G533)</f>
        <v>30</v>
      </c>
      <c r="H534" s="74">
        <f t="shared" si="5"/>
        <v>86.36666667</v>
      </c>
      <c r="I534" s="34"/>
    </row>
    <row r="535">
      <c r="A535" s="76">
        <v>2006.0</v>
      </c>
      <c r="B535" s="76" t="s">
        <v>97</v>
      </c>
      <c r="C535" s="76" t="s">
        <v>404</v>
      </c>
      <c r="D535" s="76">
        <v>60.0</v>
      </c>
      <c r="E535" s="76">
        <v>144.0</v>
      </c>
      <c r="F535" s="42">
        <f t="shared" si="39"/>
        <v>0.4166666667</v>
      </c>
      <c r="G535" s="76">
        <v>2.0</v>
      </c>
      <c r="H535" s="44">
        <f t="shared" si="5"/>
        <v>72</v>
      </c>
      <c r="I535" s="45"/>
    </row>
    <row r="536">
      <c r="A536" s="76">
        <v>2006.0</v>
      </c>
      <c r="B536" s="76" t="s">
        <v>97</v>
      </c>
      <c r="C536" s="76" t="s">
        <v>405</v>
      </c>
      <c r="D536" s="76">
        <v>34.0</v>
      </c>
      <c r="E536" s="76">
        <v>89.0</v>
      </c>
      <c r="F536" s="42">
        <f t="shared" si="39"/>
        <v>0.3820224719</v>
      </c>
      <c r="G536" s="76">
        <v>3.0</v>
      </c>
      <c r="H536" s="44">
        <f t="shared" si="5"/>
        <v>29.66666667</v>
      </c>
      <c r="I536" s="45"/>
    </row>
    <row r="537">
      <c r="A537" s="76">
        <v>2006.0</v>
      </c>
      <c r="B537" s="76" t="s">
        <v>97</v>
      </c>
      <c r="C537" s="76" t="s">
        <v>41</v>
      </c>
      <c r="D537" s="76">
        <v>110.0</v>
      </c>
      <c r="E537" s="76">
        <v>271.0</v>
      </c>
      <c r="F537" s="42">
        <f t="shared" si="39"/>
        <v>0.405904059</v>
      </c>
      <c r="G537" s="76">
        <v>2.0</v>
      </c>
      <c r="H537" s="44">
        <f t="shared" si="5"/>
        <v>135.5</v>
      </c>
      <c r="I537" s="45"/>
    </row>
    <row r="538">
      <c r="A538" s="76">
        <v>2006.0</v>
      </c>
      <c r="B538" s="76" t="s">
        <v>97</v>
      </c>
      <c r="C538" s="76" t="s">
        <v>406</v>
      </c>
      <c r="D538" s="76">
        <v>11.0</v>
      </c>
      <c r="E538" s="76">
        <v>29.0</v>
      </c>
      <c r="F538" s="42">
        <f t="shared" si="39"/>
        <v>0.3793103448</v>
      </c>
      <c r="G538" s="76"/>
      <c r="H538" s="44" t="str">
        <f t="shared" si="5"/>
        <v>#DIV/0!</v>
      </c>
      <c r="I538" s="76" t="s">
        <v>407</v>
      </c>
    </row>
    <row r="539">
      <c r="A539" s="76">
        <v>2006.0</v>
      </c>
      <c r="B539" s="76" t="s">
        <v>97</v>
      </c>
      <c r="C539" s="76" t="s">
        <v>408</v>
      </c>
      <c r="D539" s="76">
        <v>2.0</v>
      </c>
      <c r="E539" s="76">
        <v>4.0</v>
      </c>
      <c r="F539" s="42">
        <f t="shared" si="39"/>
        <v>0.5</v>
      </c>
      <c r="G539" s="45"/>
      <c r="H539" s="44" t="str">
        <f t="shared" si="5"/>
        <v>#DIV/0!</v>
      </c>
      <c r="I539" s="45"/>
    </row>
    <row r="540">
      <c r="A540" s="76">
        <v>2006.0</v>
      </c>
      <c r="B540" s="76" t="s">
        <v>97</v>
      </c>
      <c r="C540" s="76" t="s">
        <v>409</v>
      </c>
      <c r="D540" s="76">
        <v>3.0</v>
      </c>
      <c r="E540" s="76">
        <v>4.0</v>
      </c>
      <c r="F540" s="42">
        <f t="shared" si="39"/>
        <v>0.75</v>
      </c>
      <c r="G540" s="45"/>
      <c r="H540" s="44" t="str">
        <f t="shared" si="5"/>
        <v>#DIV/0!</v>
      </c>
      <c r="I540" s="45"/>
    </row>
    <row r="541">
      <c r="A541" s="76">
        <v>2006.0</v>
      </c>
      <c r="B541" s="76" t="s">
        <v>97</v>
      </c>
      <c r="C541" s="76" t="s">
        <v>410</v>
      </c>
      <c r="D541" s="76">
        <v>0.0</v>
      </c>
      <c r="E541" s="76">
        <v>6.0</v>
      </c>
      <c r="F541" s="42">
        <f t="shared" si="39"/>
        <v>0</v>
      </c>
      <c r="G541" s="45"/>
      <c r="H541" s="44" t="str">
        <f t="shared" si="5"/>
        <v>#DIV/0!</v>
      </c>
      <c r="I541" s="45"/>
    </row>
    <row r="542">
      <c r="A542" s="76">
        <v>2006.0</v>
      </c>
      <c r="B542" s="76" t="s">
        <v>97</v>
      </c>
      <c r="C542" s="76" t="s">
        <v>411</v>
      </c>
      <c r="D542" s="76">
        <v>7.0</v>
      </c>
      <c r="E542" s="76">
        <v>19.0</v>
      </c>
      <c r="F542" s="42">
        <f t="shared" si="39"/>
        <v>0.3684210526</v>
      </c>
      <c r="G542" s="76">
        <v>1.0</v>
      </c>
      <c r="H542" s="44">
        <f t="shared" si="5"/>
        <v>19</v>
      </c>
      <c r="I542" s="76" t="s">
        <v>412</v>
      </c>
      <c r="J542">
        <f t="shared" ref="J542:K542" si="48">SUM(D538:D542)</f>
        <v>23</v>
      </c>
      <c r="K542">
        <f t="shared" si="48"/>
        <v>62</v>
      </c>
    </row>
    <row r="543">
      <c r="A543" s="76">
        <v>2006.0</v>
      </c>
      <c r="B543" s="76" t="s">
        <v>97</v>
      </c>
      <c r="C543" s="76" t="s">
        <v>413</v>
      </c>
      <c r="D543" s="76">
        <v>21.0</v>
      </c>
      <c r="E543" s="76">
        <v>52.0</v>
      </c>
      <c r="F543" s="42">
        <f t="shared" si="39"/>
        <v>0.4038461538</v>
      </c>
      <c r="G543" s="76">
        <v>2.0</v>
      </c>
      <c r="H543" s="44">
        <f t="shared" si="5"/>
        <v>26</v>
      </c>
      <c r="I543" s="45"/>
    </row>
    <row r="544">
      <c r="A544" s="76">
        <v>2006.0</v>
      </c>
      <c r="B544" s="76" t="s">
        <v>97</v>
      </c>
      <c r="C544" s="76" t="s">
        <v>414</v>
      </c>
      <c r="D544" s="76">
        <v>30.0</v>
      </c>
      <c r="E544" s="76">
        <v>69.0</v>
      </c>
      <c r="F544" s="42">
        <f t="shared" si="39"/>
        <v>0.4347826087</v>
      </c>
      <c r="G544" s="76">
        <v>2.0</v>
      </c>
      <c r="H544" s="44">
        <f t="shared" si="5"/>
        <v>34.5</v>
      </c>
      <c r="I544" s="45"/>
    </row>
    <row r="545">
      <c r="A545" s="76">
        <v>2006.0</v>
      </c>
      <c r="B545" s="76" t="s">
        <v>97</v>
      </c>
      <c r="C545" s="76" t="s">
        <v>415</v>
      </c>
      <c r="D545" s="76">
        <v>45.0</v>
      </c>
      <c r="E545" s="76">
        <v>102.0</v>
      </c>
      <c r="F545" s="42">
        <f t="shared" si="39"/>
        <v>0.4411764706</v>
      </c>
      <c r="G545" s="76">
        <v>2.0</v>
      </c>
      <c r="H545" s="44">
        <f t="shared" si="5"/>
        <v>51</v>
      </c>
      <c r="I545" s="45"/>
    </row>
    <row r="546">
      <c r="A546" s="76">
        <v>2006.0</v>
      </c>
      <c r="B546" s="76" t="s">
        <v>97</v>
      </c>
      <c r="C546" s="76" t="s">
        <v>416</v>
      </c>
      <c r="D546" s="76">
        <v>59.0</v>
      </c>
      <c r="E546" s="76">
        <v>124.0</v>
      </c>
      <c r="F546" s="42">
        <f t="shared" si="39"/>
        <v>0.4758064516</v>
      </c>
      <c r="G546" s="76">
        <v>4.0</v>
      </c>
      <c r="H546" s="44">
        <f t="shared" si="5"/>
        <v>31</v>
      </c>
      <c r="I546" s="45"/>
    </row>
    <row r="547">
      <c r="A547" s="76">
        <v>2006.0</v>
      </c>
      <c r="B547" s="76" t="s">
        <v>97</v>
      </c>
      <c r="C547" s="76" t="s">
        <v>417</v>
      </c>
      <c r="D547" s="76">
        <v>52.0</v>
      </c>
      <c r="E547" s="76">
        <v>139.0</v>
      </c>
      <c r="F547" s="42">
        <f t="shared" si="39"/>
        <v>0.3741007194</v>
      </c>
      <c r="G547" s="76">
        <v>3.0</v>
      </c>
      <c r="H547" s="44">
        <f t="shared" si="5"/>
        <v>46.33333333</v>
      </c>
      <c r="I547" s="45"/>
    </row>
    <row r="548">
      <c r="A548" s="76">
        <v>2006.0</v>
      </c>
      <c r="B548" s="76" t="s">
        <v>97</v>
      </c>
      <c r="C548" s="76" t="s">
        <v>85</v>
      </c>
      <c r="D548" s="76">
        <v>30.0</v>
      </c>
      <c r="E548" s="76">
        <v>75.0</v>
      </c>
      <c r="F548" s="42">
        <f t="shared" si="39"/>
        <v>0.4</v>
      </c>
      <c r="G548" s="76">
        <v>3.0</v>
      </c>
      <c r="H548" s="44">
        <f t="shared" si="5"/>
        <v>25</v>
      </c>
      <c r="I548" s="45"/>
    </row>
    <row r="549">
      <c r="A549" s="76">
        <v>2006.0</v>
      </c>
      <c r="B549" s="76" t="s">
        <v>97</v>
      </c>
      <c r="C549" s="76" t="s">
        <v>418</v>
      </c>
      <c r="D549" s="76">
        <v>15.0</v>
      </c>
      <c r="E549" s="76">
        <v>32.0</v>
      </c>
      <c r="F549" s="42">
        <f t="shared" si="39"/>
        <v>0.46875</v>
      </c>
      <c r="G549" s="76">
        <v>1.0</v>
      </c>
      <c r="H549" s="44">
        <f t="shared" si="5"/>
        <v>32</v>
      </c>
      <c r="I549" s="45"/>
    </row>
    <row r="550">
      <c r="A550" s="76">
        <v>2006.0</v>
      </c>
      <c r="B550" s="76" t="s">
        <v>97</v>
      </c>
      <c r="C550" s="76" t="s">
        <v>419</v>
      </c>
      <c r="D550" s="76">
        <v>84.0</v>
      </c>
      <c r="E550" s="76">
        <v>213.0</v>
      </c>
      <c r="F550" s="42">
        <f t="shared" si="39"/>
        <v>0.3943661972</v>
      </c>
      <c r="G550" s="76">
        <v>3.0</v>
      </c>
      <c r="H550" s="44">
        <f t="shared" si="5"/>
        <v>71</v>
      </c>
      <c r="I550" s="45"/>
    </row>
    <row r="551">
      <c r="A551" s="76">
        <v>2006.0</v>
      </c>
      <c r="B551" s="76" t="s">
        <v>97</v>
      </c>
      <c r="C551" s="76" t="s">
        <v>420</v>
      </c>
      <c r="D551" s="76">
        <v>121.0</v>
      </c>
      <c r="E551" s="76">
        <v>302.0</v>
      </c>
      <c r="F551" s="42">
        <f t="shared" si="39"/>
        <v>0.4006622517</v>
      </c>
      <c r="G551" s="76">
        <v>4.0</v>
      </c>
      <c r="H551" s="44">
        <f t="shared" si="5"/>
        <v>75.5</v>
      </c>
      <c r="I551" s="45"/>
    </row>
    <row r="552">
      <c r="A552" s="76">
        <v>2006.0</v>
      </c>
      <c r="B552" s="76" t="s">
        <v>97</v>
      </c>
      <c r="C552" s="76" t="s">
        <v>421</v>
      </c>
      <c r="D552" s="76">
        <v>24.0</v>
      </c>
      <c r="E552" s="76">
        <v>54.0</v>
      </c>
      <c r="F552" s="42">
        <f t="shared" si="39"/>
        <v>0.4444444444</v>
      </c>
      <c r="G552" s="76">
        <v>1.0</v>
      </c>
      <c r="H552" s="44">
        <f t="shared" si="5"/>
        <v>54</v>
      </c>
      <c r="I552" s="45"/>
    </row>
    <row r="553">
      <c r="A553" s="76">
        <v>2006.0</v>
      </c>
      <c r="B553" s="76" t="s">
        <v>97</v>
      </c>
      <c r="C553" s="76" t="s">
        <v>422</v>
      </c>
      <c r="D553" s="76">
        <v>312.0</v>
      </c>
      <c r="E553" s="76">
        <v>782.0</v>
      </c>
      <c r="F553" s="42">
        <f t="shared" si="39"/>
        <v>0.3989769821</v>
      </c>
      <c r="G553" s="76">
        <v>4.0</v>
      </c>
      <c r="H553" s="44">
        <f t="shared" si="5"/>
        <v>195.5</v>
      </c>
      <c r="I553" s="45"/>
    </row>
    <row r="554">
      <c r="A554" s="92">
        <v>2006.0</v>
      </c>
      <c r="B554" s="92" t="s">
        <v>97</v>
      </c>
      <c r="C554" s="86" t="s">
        <v>75</v>
      </c>
      <c r="D554" s="86">
        <f t="shared" ref="D554:E554" si="49">SUM(D535:D553)</f>
        <v>1020</v>
      </c>
      <c r="E554" s="86">
        <f t="shared" si="49"/>
        <v>2510</v>
      </c>
      <c r="F554" s="54">
        <f t="shared" si="39"/>
        <v>0.406374502</v>
      </c>
      <c r="G554" s="86">
        <f>SUM(G535:G553)</f>
        <v>37</v>
      </c>
      <c r="H554" s="67">
        <f t="shared" si="5"/>
        <v>67.83783784</v>
      </c>
      <c r="I554" s="57"/>
    </row>
    <row r="555">
      <c r="A555" s="20">
        <v>2006.0</v>
      </c>
      <c r="B555" s="20" t="s">
        <v>31</v>
      </c>
      <c r="C555" s="20" t="s">
        <v>352</v>
      </c>
      <c r="D555" s="20">
        <v>99.0</v>
      </c>
      <c r="E555" s="20">
        <v>261.0</v>
      </c>
      <c r="F555" s="13">
        <f t="shared" si="39"/>
        <v>0.3793103448</v>
      </c>
      <c r="G555" s="20">
        <v>2.0</v>
      </c>
      <c r="H555" s="16">
        <f t="shared" si="5"/>
        <v>130.5</v>
      </c>
      <c r="I555" s="17"/>
    </row>
    <row r="556">
      <c r="A556" s="20">
        <v>2006.0</v>
      </c>
      <c r="B556" s="20" t="s">
        <v>31</v>
      </c>
      <c r="C556" s="20" t="s">
        <v>99</v>
      </c>
      <c r="D556" s="20">
        <v>107.0</v>
      </c>
      <c r="E556" s="20">
        <v>268.0</v>
      </c>
      <c r="F556" s="13">
        <f t="shared" si="39"/>
        <v>0.3992537313</v>
      </c>
      <c r="G556" s="20">
        <v>4.0</v>
      </c>
      <c r="H556" s="16">
        <f t="shared" si="5"/>
        <v>67</v>
      </c>
      <c r="I556" s="17"/>
    </row>
    <row r="557">
      <c r="A557" s="20">
        <v>2006.0</v>
      </c>
      <c r="B557" s="20" t="s">
        <v>31</v>
      </c>
      <c r="C557" s="20" t="s">
        <v>423</v>
      </c>
      <c r="D557" s="20">
        <v>46.0</v>
      </c>
      <c r="E557" s="20">
        <v>118.0</v>
      </c>
      <c r="F557" s="13">
        <f t="shared" si="39"/>
        <v>0.3898305085</v>
      </c>
      <c r="G557" s="20">
        <v>3.0</v>
      </c>
      <c r="H557" s="16">
        <f t="shared" si="5"/>
        <v>39.33333333</v>
      </c>
      <c r="I557" s="17"/>
    </row>
    <row r="558">
      <c r="A558" s="20">
        <v>2006.0</v>
      </c>
      <c r="B558" s="20" t="s">
        <v>31</v>
      </c>
      <c r="C558" s="20" t="s">
        <v>397</v>
      </c>
      <c r="D558" s="20">
        <v>78.0</v>
      </c>
      <c r="E558" s="20">
        <v>202.0</v>
      </c>
      <c r="F558" s="13">
        <f t="shared" si="39"/>
        <v>0.3861386139</v>
      </c>
      <c r="G558" s="83">
        <v>2.0</v>
      </c>
      <c r="H558" s="16">
        <f t="shared" si="5"/>
        <v>101</v>
      </c>
      <c r="I558" s="83" t="s">
        <v>398</v>
      </c>
    </row>
    <row r="559">
      <c r="A559" s="20">
        <v>2006.0</v>
      </c>
      <c r="B559" s="20" t="s">
        <v>31</v>
      </c>
      <c r="C559" s="20" t="s">
        <v>424</v>
      </c>
      <c r="D559" s="20">
        <v>64.0</v>
      </c>
      <c r="E559" s="20">
        <v>175.0</v>
      </c>
      <c r="F559" s="13">
        <f t="shared" si="39"/>
        <v>0.3657142857</v>
      </c>
      <c r="G559" s="20">
        <v>3.0</v>
      </c>
      <c r="H559" s="16">
        <f t="shared" si="5"/>
        <v>58.33333333</v>
      </c>
      <c r="I559" s="17"/>
    </row>
    <row r="560">
      <c r="A560" s="20">
        <v>2006.0</v>
      </c>
      <c r="B560" s="20" t="s">
        <v>31</v>
      </c>
      <c r="C560" s="20" t="s">
        <v>425</v>
      </c>
      <c r="D560" s="20">
        <v>74.0</v>
      </c>
      <c r="E560" s="20">
        <v>190.0</v>
      </c>
      <c r="F560" s="13">
        <f t="shared" si="39"/>
        <v>0.3894736842</v>
      </c>
      <c r="G560" s="20">
        <v>3.0</v>
      </c>
      <c r="H560" s="16">
        <f t="shared" si="5"/>
        <v>63.33333333</v>
      </c>
      <c r="I560" s="17"/>
    </row>
    <row r="561">
      <c r="A561" s="20">
        <v>2006.0</v>
      </c>
      <c r="B561" s="20" t="s">
        <v>31</v>
      </c>
      <c r="C561" s="20" t="s">
        <v>74</v>
      </c>
      <c r="D561" s="20">
        <v>85.0</v>
      </c>
      <c r="E561" s="20">
        <v>226.0</v>
      </c>
      <c r="F561" s="13">
        <f t="shared" si="39"/>
        <v>0.3761061947</v>
      </c>
      <c r="G561" s="20">
        <v>2.0</v>
      </c>
      <c r="H561" s="16">
        <f t="shared" si="5"/>
        <v>113</v>
      </c>
      <c r="I561" s="17"/>
    </row>
    <row r="562">
      <c r="A562" s="20">
        <v>2006.0</v>
      </c>
      <c r="B562" s="20" t="s">
        <v>31</v>
      </c>
      <c r="C562" s="20" t="s">
        <v>426</v>
      </c>
      <c r="D562" s="20">
        <v>125.0</v>
      </c>
      <c r="E562" s="20">
        <v>312.0</v>
      </c>
      <c r="F562" s="13">
        <f t="shared" si="39"/>
        <v>0.4006410256</v>
      </c>
      <c r="G562" s="20">
        <v>4.0</v>
      </c>
      <c r="H562" s="16">
        <f t="shared" si="5"/>
        <v>78</v>
      </c>
      <c r="I562" s="17"/>
    </row>
    <row r="563">
      <c r="A563" s="20">
        <v>2006.0</v>
      </c>
      <c r="B563" s="20" t="s">
        <v>31</v>
      </c>
      <c r="C563" s="20" t="s">
        <v>36</v>
      </c>
      <c r="D563" s="20">
        <v>285.0</v>
      </c>
      <c r="E563" s="20">
        <v>738.0</v>
      </c>
      <c r="F563" s="13">
        <f t="shared" si="39"/>
        <v>0.3861788618</v>
      </c>
      <c r="G563" s="20">
        <v>3.0</v>
      </c>
      <c r="H563" s="16">
        <f t="shared" si="5"/>
        <v>246</v>
      </c>
      <c r="I563" s="17"/>
    </row>
    <row r="564">
      <c r="A564" s="89">
        <v>2006.0</v>
      </c>
      <c r="B564" s="89" t="s">
        <v>31</v>
      </c>
      <c r="C564" s="90" t="s">
        <v>75</v>
      </c>
      <c r="D564" s="90">
        <f t="shared" ref="D564:E564" si="50">SUM(D555:D561)</f>
        <v>553</v>
      </c>
      <c r="E564" s="90">
        <f t="shared" si="50"/>
        <v>1440</v>
      </c>
      <c r="F564" s="91">
        <f t="shared" si="39"/>
        <v>0.3840277778</v>
      </c>
      <c r="G564" s="34">
        <f>SUM(G555:G563)</f>
        <v>26</v>
      </c>
      <c r="H564" s="74">
        <f t="shared" si="5"/>
        <v>55.38461538</v>
      </c>
      <c r="I564" s="34"/>
    </row>
    <row r="565">
      <c r="A565" s="93">
        <v>2005.0</v>
      </c>
      <c r="B565" s="76" t="s">
        <v>97</v>
      </c>
      <c r="C565" s="76" t="s">
        <v>427</v>
      </c>
      <c r="D565" s="76">
        <v>45.0</v>
      </c>
      <c r="E565" s="76">
        <v>101.0</v>
      </c>
      <c r="F565" s="42">
        <f t="shared" si="39"/>
        <v>0.4455445545</v>
      </c>
      <c r="G565" s="76">
        <v>3.0</v>
      </c>
      <c r="H565" s="44">
        <f t="shared" si="5"/>
        <v>33.66666667</v>
      </c>
      <c r="I565" s="45"/>
    </row>
    <row r="566">
      <c r="A566" s="93">
        <v>2005.0</v>
      </c>
      <c r="B566" s="76" t="s">
        <v>97</v>
      </c>
      <c r="C566" s="76" t="s">
        <v>428</v>
      </c>
      <c r="D566" s="76">
        <v>50.0</v>
      </c>
      <c r="E566" s="76">
        <v>99.0</v>
      </c>
      <c r="F566" s="42">
        <f t="shared" si="39"/>
        <v>0.5050505051</v>
      </c>
      <c r="G566" s="76">
        <v>4.0</v>
      </c>
      <c r="H566" s="44">
        <f t="shared" si="5"/>
        <v>24.75</v>
      </c>
      <c r="I566" s="45"/>
    </row>
    <row r="567">
      <c r="A567" s="93">
        <v>2005.0</v>
      </c>
      <c r="B567" s="76" t="s">
        <v>97</v>
      </c>
      <c r="C567" s="76" t="s">
        <v>99</v>
      </c>
      <c r="D567" s="76">
        <v>100.0</v>
      </c>
      <c r="E567" s="76">
        <v>209.0</v>
      </c>
      <c r="F567" s="42">
        <f t="shared" si="39"/>
        <v>0.4784688995</v>
      </c>
      <c r="G567" s="76">
        <v>2.0</v>
      </c>
      <c r="H567" s="44">
        <f t="shared" si="5"/>
        <v>104.5</v>
      </c>
      <c r="I567" s="45"/>
    </row>
    <row r="568">
      <c r="A568" s="93">
        <v>2005.0</v>
      </c>
      <c r="B568" s="76" t="s">
        <v>97</v>
      </c>
      <c r="C568" s="76" t="s">
        <v>429</v>
      </c>
      <c r="D568" s="76">
        <v>45.0</v>
      </c>
      <c r="E568" s="76">
        <v>88.0</v>
      </c>
      <c r="F568" s="42">
        <f t="shared" si="39"/>
        <v>0.5113636364</v>
      </c>
      <c r="G568" s="76">
        <v>2.0</v>
      </c>
      <c r="H568" s="44">
        <f t="shared" si="5"/>
        <v>44</v>
      </c>
      <c r="I568" s="45"/>
    </row>
    <row r="569">
      <c r="A569" s="93">
        <v>2005.0</v>
      </c>
      <c r="B569" s="76" t="s">
        <v>97</v>
      </c>
      <c r="C569" s="76" t="s">
        <v>430</v>
      </c>
      <c r="D569" s="76">
        <v>120.0</v>
      </c>
      <c r="E569" s="76">
        <v>251.0</v>
      </c>
      <c r="F569" s="42">
        <f t="shared" si="39"/>
        <v>0.4780876494</v>
      </c>
      <c r="G569" s="76">
        <v>3.0</v>
      </c>
      <c r="H569" s="44">
        <f t="shared" si="5"/>
        <v>83.66666667</v>
      </c>
      <c r="I569" s="76" t="s">
        <v>431</v>
      </c>
    </row>
    <row r="570">
      <c r="A570" s="93">
        <v>2005.0</v>
      </c>
      <c r="B570" s="76" t="s">
        <v>97</v>
      </c>
      <c r="C570" s="76" t="s">
        <v>74</v>
      </c>
      <c r="D570" s="76">
        <v>65.0</v>
      </c>
      <c r="E570" s="76">
        <v>137.0</v>
      </c>
      <c r="F570" s="42">
        <f t="shared" si="39"/>
        <v>0.4744525547</v>
      </c>
      <c r="G570" s="76">
        <v>2.0</v>
      </c>
      <c r="H570" s="44">
        <f t="shared" si="5"/>
        <v>68.5</v>
      </c>
      <c r="I570" s="45"/>
    </row>
    <row r="571">
      <c r="A571" s="93">
        <v>2005.0</v>
      </c>
      <c r="B571" s="76" t="s">
        <v>97</v>
      </c>
      <c r="C571" s="76" t="s">
        <v>432</v>
      </c>
      <c r="D571" s="76">
        <v>48.0</v>
      </c>
      <c r="E571" s="76">
        <v>94.0</v>
      </c>
      <c r="F571" s="42">
        <f t="shared" si="39"/>
        <v>0.5106382979</v>
      </c>
      <c r="G571" s="76">
        <v>2.0</v>
      </c>
      <c r="H571" s="44">
        <f t="shared" si="5"/>
        <v>47</v>
      </c>
      <c r="I571" s="45"/>
    </row>
    <row r="572">
      <c r="A572" s="93">
        <v>2005.0</v>
      </c>
      <c r="B572" s="76" t="s">
        <v>97</v>
      </c>
      <c r="C572" s="76" t="s">
        <v>36</v>
      </c>
      <c r="D572" s="76">
        <v>296.0</v>
      </c>
      <c r="E572" s="76">
        <v>659.0</v>
      </c>
      <c r="F572" s="42">
        <f t="shared" si="39"/>
        <v>0.4491654021</v>
      </c>
      <c r="G572" s="76">
        <v>4.0</v>
      </c>
      <c r="H572" s="44">
        <f t="shared" si="5"/>
        <v>164.75</v>
      </c>
      <c r="I572" s="45"/>
    </row>
    <row r="573">
      <c r="A573" s="94">
        <v>2005.0</v>
      </c>
      <c r="B573" s="92" t="s">
        <v>97</v>
      </c>
      <c r="C573" s="86" t="s">
        <v>75</v>
      </c>
      <c r="D573" s="86">
        <f t="shared" ref="D573:E573" si="51">SUM(D565:D572)</f>
        <v>769</v>
      </c>
      <c r="E573" s="86">
        <f t="shared" si="51"/>
        <v>1638</v>
      </c>
      <c r="F573" s="54">
        <f t="shared" si="39"/>
        <v>0.4694749695</v>
      </c>
      <c r="G573" s="86">
        <f>SUM(G565:G572)</f>
        <v>22</v>
      </c>
      <c r="H573" s="67">
        <f t="shared" si="5"/>
        <v>74.45454545</v>
      </c>
      <c r="I573" s="57"/>
    </row>
    <row r="574">
      <c r="A574" s="20">
        <v>2005.0</v>
      </c>
      <c r="B574" s="20" t="s">
        <v>31</v>
      </c>
      <c r="C574" s="20" t="s">
        <v>99</v>
      </c>
      <c r="D574" s="20">
        <v>84.0</v>
      </c>
      <c r="E574" s="20">
        <v>240.0</v>
      </c>
      <c r="F574" s="13">
        <f t="shared" si="39"/>
        <v>0.35</v>
      </c>
      <c r="G574" s="20">
        <v>2.0</v>
      </c>
      <c r="H574" s="16">
        <f t="shared" si="5"/>
        <v>120</v>
      </c>
      <c r="I574" s="17"/>
    </row>
    <row r="575">
      <c r="A575" s="20">
        <v>2005.0</v>
      </c>
      <c r="B575" s="20" t="s">
        <v>31</v>
      </c>
      <c r="C575" s="20" t="s">
        <v>352</v>
      </c>
      <c r="D575" s="20">
        <v>76.0</v>
      </c>
      <c r="E575" s="20">
        <v>222.0</v>
      </c>
      <c r="F575" s="13">
        <f t="shared" si="39"/>
        <v>0.3423423423</v>
      </c>
      <c r="G575" s="20">
        <v>2.0</v>
      </c>
      <c r="H575" s="16">
        <f t="shared" si="5"/>
        <v>111</v>
      </c>
      <c r="I575" s="17"/>
    </row>
    <row r="576">
      <c r="A576" s="20">
        <v>2005.0</v>
      </c>
      <c r="B576" s="20" t="s">
        <v>31</v>
      </c>
      <c r="C576" s="20" t="s">
        <v>430</v>
      </c>
      <c r="D576" s="20">
        <v>64.0</v>
      </c>
      <c r="E576" s="20">
        <v>187.0</v>
      </c>
      <c r="F576" s="13">
        <f t="shared" si="39"/>
        <v>0.3422459893</v>
      </c>
      <c r="G576" s="20">
        <v>3.0</v>
      </c>
      <c r="H576" s="16">
        <f t="shared" si="5"/>
        <v>62.33333333</v>
      </c>
      <c r="I576" s="20" t="s">
        <v>431</v>
      </c>
    </row>
    <row r="577">
      <c r="A577" s="20">
        <v>2005.0</v>
      </c>
      <c r="B577" s="20" t="s">
        <v>31</v>
      </c>
      <c r="C577" s="20" t="s">
        <v>433</v>
      </c>
      <c r="D577" s="20">
        <v>36.0</v>
      </c>
      <c r="E577" s="20">
        <v>105.0</v>
      </c>
      <c r="F577" s="13">
        <f t="shared" si="39"/>
        <v>0.3428571429</v>
      </c>
      <c r="G577" s="20">
        <v>4.0</v>
      </c>
      <c r="H577" s="16">
        <f t="shared" si="5"/>
        <v>26.25</v>
      </c>
      <c r="I577" s="17"/>
    </row>
    <row r="578">
      <c r="A578" s="20">
        <v>2005.0</v>
      </c>
      <c r="B578" s="20" t="s">
        <v>31</v>
      </c>
      <c r="C578" s="20" t="s">
        <v>434</v>
      </c>
      <c r="D578" s="20">
        <v>56.0</v>
      </c>
      <c r="E578" s="20">
        <v>159.0</v>
      </c>
      <c r="F578" s="13">
        <f t="shared" si="39"/>
        <v>0.3522012579</v>
      </c>
      <c r="G578" s="20">
        <v>3.0</v>
      </c>
      <c r="H578" s="16">
        <f t="shared" si="5"/>
        <v>53</v>
      </c>
      <c r="I578" s="17"/>
    </row>
    <row r="579">
      <c r="A579" s="20">
        <v>2005.0</v>
      </c>
      <c r="B579" s="20" t="s">
        <v>31</v>
      </c>
      <c r="C579" s="20" t="s">
        <v>74</v>
      </c>
      <c r="D579" s="20">
        <v>52.0</v>
      </c>
      <c r="E579" s="20">
        <v>152.0</v>
      </c>
      <c r="F579" s="13">
        <f t="shared" si="39"/>
        <v>0.3421052632</v>
      </c>
      <c r="G579" s="20">
        <v>1.0</v>
      </c>
      <c r="H579" s="16">
        <f t="shared" si="5"/>
        <v>152</v>
      </c>
      <c r="I579" s="17"/>
    </row>
    <row r="580">
      <c r="A580" s="20">
        <v>2005.0</v>
      </c>
      <c r="B580" s="20" t="s">
        <v>31</v>
      </c>
      <c r="C580" s="20" t="s">
        <v>36</v>
      </c>
      <c r="D580" s="20">
        <v>148.0</v>
      </c>
      <c r="E580" s="20">
        <v>431.0</v>
      </c>
      <c r="F580" s="13">
        <f t="shared" si="39"/>
        <v>0.343387471</v>
      </c>
      <c r="G580" s="20">
        <v>2.0</v>
      </c>
      <c r="H580" s="16">
        <f t="shared" si="5"/>
        <v>215.5</v>
      </c>
      <c r="I580" s="17"/>
    </row>
    <row r="581">
      <c r="A581" s="20">
        <v>2005.0</v>
      </c>
      <c r="B581" s="20" t="s">
        <v>31</v>
      </c>
      <c r="C581" s="20" t="s">
        <v>296</v>
      </c>
      <c r="D581" s="20">
        <v>132.0</v>
      </c>
      <c r="E581" s="20">
        <v>384.0</v>
      </c>
      <c r="F581" s="13">
        <f t="shared" si="39"/>
        <v>0.34375</v>
      </c>
      <c r="G581" s="20">
        <v>2.0</v>
      </c>
      <c r="H581" s="16">
        <f t="shared" si="5"/>
        <v>192</v>
      </c>
      <c r="I581" s="17"/>
    </row>
    <row r="582">
      <c r="A582" s="20">
        <v>2005.0</v>
      </c>
      <c r="B582" s="20" t="s">
        <v>31</v>
      </c>
      <c r="C582" s="20" t="s">
        <v>435</v>
      </c>
      <c r="D582" s="20">
        <v>44.0</v>
      </c>
      <c r="E582" s="20">
        <v>122.0</v>
      </c>
      <c r="F582" s="13">
        <f t="shared" si="39"/>
        <v>0.3606557377</v>
      </c>
      <c r="G582" s="20">
        <v>4.0</v>
      </c>
      <c r="H582" s="16">
        <f t="shared" si="5"/>
        <v>30.5</v>
      </c>
      <c r="I582" s="17"/>
    </row>
    <row r="583">
      <c r="A583" s="89">
        <v>2005.0</v>
      </c>
      <c r="B583" s="89" t="s">
        <v>31</v>
      </c>
      <c r="C583" s="90" t="s">
        <v>75</v>
      </c>
      <c r="D583" s="90">
        <f t="shared" ref="D583:E583" si="52">SUM(D574:D582)</f>
        <v>692</v>
      </c>
      <c r="E583" s="90">
        <f t="shared" si="52"/>
        <v>2002</v>
      </c>
      <c r="F583" s="91">
        <f t="shared" si="39"/>
        <v>0.3456543457</v>
      </c>
      <c r="G583" s="90">
        <f>SUM(G574:G582)</f>
        <v>23</v>
      </c>
      <c r="H583" s="74">
        <f t="shared" si="5"/>
        <v>87.04347826</v>
      </c>
      <c r="I583" s="34"/>
    </row>
    <row r="584">
      <c r="A584" s="93">
        <v>2004.0</v>
      </c>
      <c r="B584" s="76" t="s">
        <v>97</v>
      </c>
      <c r="C584" s="76" t="s">
        <v>99</v>
      </c>
      <c r="D584" s="76">
        <v>110.0</v>
      </c>
      <c r="E584" s="76">
        <v>264.0</v>
      </c>
      <c r="F584" s="42">
        <f t="shared" si="39"/>
        <v>0.4166666667</v>
      </c>
      <c r="G584" s="76">
        <v>4.0</v>
      </c>
      <c r="H584" s="44">
        <f t="shared" si="5"/>
        <v>66</v>
      </c>
      <c r="I584" s="45"/>
    </row>
    <row r="585">
      <c r="A585" s="93">
        <v>2004.0</v>
      </c>
      <c r="B585" s="76" t="s">
        <v>97</v>
      </c>
      <c r="C585" s="76" t="s">
        <v>430</v>
      </c>
      <c r="D585" s="76">
        <v>128.0</v>
      </c>
      <c r="E585" s="76">
        <v>369.0</v>
      </c>
      <c r="F585" s="42">
        <f t="shared" si="39"/>
        <v>0.3468834688</v>
      </c>
      <c r="G585" s="76">
        <v>2.0</v>
      </c>
      <c r="H585" s="44">
        <f t="shared" si="5"/>
        <v>184.5</v>
      </c>
      <c r="I585" s="76" t="s">
        <v>431</v>
      </c>
    </row>
    <row r="586">
      <c r="A586" s="93">
        <v>2004.0</v>
      </c>
      <c r="B586" s="76" t="s">
        <v>97</v>
      </c>
      <c r="C586" s="76" t="s">
        <v>436</v>
      </c>
      <c r="D586" s="76">
        <v>88.0</v>
      </c>
      <c r="E586" s="76">
        <v>248.0</v>
      </c>
      <c r="F586" s="42">
        <f t="shared" si="39"/>
        <v>0.3548387097</v>
      </c>
      <c r="G586" s="76">
        <v>3.0</v>
      </c>
      <c r="H586" s="44">
        <f t="shared" si="5"/>
        <v>82.66666667</v>
      </c>
      <c r="I586" s="45"/>
    </row>
    <row r="587">
      <c r="A587" s="93">
        <v>2004.0</v>
      </c>
      <c r="B587" s="76" t="s">
        <v>97</v>
      </c>
      <c r="C587" s="76" t="s">
        <v>437</v>
      </c>
      <c r="D587" s="76">
        <v>56.0</v>
      </c>
      <c r="E587" s="76">
        <v>152.0</v>
      </c>
      <c r="F587" s="42">
        <f t="shared" si="39"/>
        <v>0.3684210526</v>
      </c>
      <c r="G587" s="76">
        <v>2.0</v>
      </c>
      <c r="H587" s="44">
        <f t="shared" si="5"/>
        <v>76</v>
      </c>
      <c r="I587" s="45"/>
    </row>
    <row r="588">
      <c r="A588" s="93">
        <v>2004.0</v>
      </c>
      <c r="B588" s="76" t="s">
        <v>97</v>
      </c>
      <c r="C588" s="76" t="s">
        <v>438</v>
      </c>
      <c r="D588" s="76">
        <v>48.0</v>
      </c>
      <c r="E588" s="76">
        <v>106.0</v>
      </c>
      <c r="F588" s="42">
        <f t="shared" si="39"/>
        <v>0.4528301887</v>
      </c>
      <c r="G588" s="76">
        <v>3.0</v>
      </c>
      <c r="H588" s="44">
        <f t="shared" si="5"/>
        <v>35.33333333</v>
      </c>
      <c r="I588" s="45"/>
    </row>
    <row r="589">
      <c r="A589" s="93">
        <v>2004.0</v>
      </c>
      <c r="B589" s="76" t="s">
        <v>97</v>
      </c>
      <c r="C589" s="76" t="s">
        <v>74</v>
      </c>
      <c r="D589" s="76">
        <v>70.0</v>
      </c>
      <c r="E589" s="76">
        <v>186.0</v>
      </c>
      <c r="F589" s="42">
        <f t="shared" si="39"/>
        <v>0.376344086</v>
      </c>
      <c r="G589" s="76">
        <v>3.0</v>
      </c>
      <c r="H589" s="44">
        <f t="shared" si="5"/>
        <v>62</v>
      </c>
      <c r="I589" s="45"/>
    </row>
    <row r="590">
      <c r="A590" s="93">
        <v>2004.0</v>
      </c>
      <c r="B590" s="76" t="s">
        <v>97</v>
      </c>
      <c r="C590" s="76" t="s">
        <v>439</v>
      </c>
      <c r="D590" s="76">
        <v>288.0</v>
      </c>
      <c r="E590" s="76">
        <v>755.0</v>
      </c>
      <c r="F590" s="42">
        <f t="shared" si="39"/>
        <v>0.3814569536</v>
      </c>
      <c r="G590" s="76">
        <v>4.0</v>
      </c>
      <c r="H590" s="44">
        <f t="shared" si="5"/>
        <v>188.75</v>
      </c>
      <c r="I590" s="45"/>
    </row>
    <row r="591">
      <c r="A591" s="95">
        <v>2004.0</v>
      </c>
      <c r="B591" s="92" t="s">
        <v>97</v>
      </c>
      <c r="C591" s="86" t="s">
        <v>75</v>
      </c>
      <c r="D591" s="86">
        <f t="shared" ref="D591:E591" si="53">SUM(D584:D590)</f>
        <v>788</v>
      </c>
      <c r="E591" s="86">
        <f t="shared" si="53"/>
        <v>2080</v>
      </c>
      <c r="F591" s="54">
        <f t="shared" si="39"/>
        <v>0.3788461538</v>
      </c>
      <c r="G591" s="86">
        <f>SUM(G584:G590)</f>
        <v>21</v>
      </c>
      <c r="H591" s="67">
        <f t="shared" si="5"/>
        <v>99.04761905</v>
      </c>
      <c r="I591" s="57"/>
    </row>
    <row r="592">
      <c r="A592" s="20">
        <v>2004.0</v>
      </c>
      <c r="B592" s="20" t="s">
        <v>31</v>
      </c>
      <c r="C592" s="20" t="s">
        <v>440</v>
      </c>
      <c r="D592" s="20">
        <v>40.0</v>
      </c>
      <c r="E592" s="20">
        <v>139.0</v>
      </c>
      <c r="F592" s="13">
        <f t="shared" si="39"/>
        <v>0.2877697842</v>
      </c>
      <c r="G592" s="20">
        <v>2.0</v>
      </c>
      <c r="H592" s="16">
        <f t="shared" si="5"/>
        <v>69.5</v>
      </c>
      <c r="I592" s="17"/>
    </row>
    <row r="593">
      <c r="A593" s="20">
        <v>2004.0</v>
      </c>
      <c r="B593" s="20" t="s">
        <v>31</v>
      </c>
      <c r="C593" s="20" t="s">
        <v>41</v>
      </c>
      <c r="D593" s="20">
        <v>160.0</v>
      </c>
      <c r="E593" s="20">
        <v>528.0</v>
      </c>
      <c r="F593" s="13">
        <f t="shared" si="39"/>
        <v>0.303030303</v>
      </c>
      <c r="G593" s="20">
        <v>2.0</v>
      </c>
      <c r="H593" s="16">
        <f t="shared" si="5"/>
        <v>264</v>
      </c>
      <c r="I593" s="17"/>
    </row>
    <row r="594">
      <c r="A594" s="20">
        <v>2004.0</v>
      </c>
      <c r="B594" s="20" t="s">
        <v>31</v>
      </c>
      <c r="C594" s="20" t="s">
        <v>441</v>
      </c>
      <c r="D594" s="20">
        <v>56.0</v>
      </c>
      <c r="E594" s="20">
        <v>189.0</v>
      </c>
      <c r="F594" s="13">
        <f t="shared" si="39"/>
        <v>0.2962962963</v>
      </c>
      <c r="G594" s="20">
        <v>2.0</v>
      </c>
      <c r="H594" s="16">
        <f t="shared" si="5"/>
        <v>94.5</v>
      </c>
      <c r="I594" s="17"/>
    </row>
    <row r="595">
      <c r="A595" s="20">
        <v>2004.0</v>
      </c>
      <c r="B595" s="20" t="s">
        <v>31</v>
      </c>
      <c r="C595" s="20" t="s">
        <v>442</v>
      </c>
      <c r="D595" s="20">
        <v>52.0</v>
      </c>
      <c r="E595" s="20">
        <v>178.0</v>
      </c>
      <c r="F595" s="13">
        <f t="shared" si="39"/>
        <v>0.2921348315</v>
      </c>
      <c r="G595" s="20">
        <v>2.0</v>
      </c>
      <c r="H595" s="16">
        <f t="shared" si="5"/>
        <v>89</v>
      </c>
      <c r="I595" s="17"/>
    </row>
    <row r="596">
      <c r="A596" s="20">
        <v>2004.0</v>
      </c>
      <c r="B596" s="20" t="s">
        <v>31</v>
      </c>
      <c r="C596" s="20" t="s">
        <v>434</v>
      </c>
      <c r="D596" s="20">
        <v>60.0</v>
      </c>
      <c r="E596" s="20">
        <v>199.0</v>
      </c>
      <c r="F596" s="13">
        <f t="shared" si="39"/>
        <v>0.3015075377</v>
      </c>
      <c r="G596" s="20">
        <v>2.0</v>
      </c>
      <c r="H596" s="16">
        <f t="shared" si="5"/>
        <v>99.5</v>
      </c>
      <c r="I596" s="17"/>
    </row>
    <row r="597">
      <c r="A597" s="20">
        <v>2004.0</v>
      </c>
      <c r="B597" s="20" t="s">
        <v>31</v>
      </c>
      <c r="C597" s="20" t="s">
        <v>443</v>
      </c>
      <c r="D597" s="20">
        <v>96.0</v>
      </c>
      <c r="E597" s="20">
        <v>327.0</v>
      </c>
      <c r="F597" s="13">
        <f t="shared" si="39"/>
        <v>0.2935779817</v>
      </c>
      <c r="G597" s="20">
        <v>2.0</v>
      </c>
      <c r="H597" s="16">
        <f t="shared" si="5"/>
        <v>163.5</v>
      </c>
      <c r="I597" s="17"/>
    </row>
    <row r="598">
      <c r="A598" s="20">
        <v>2004.0</v>
      </c>
      <c r="B598" s="20" t="s">
        <v>31</v>
      </c>
      <c r="C598" s="20" t="s">
        <v>444</v>
      </c>
      <c r="D598" s="20">
        <v>104.0</v>
      </c>
      <c r="E598" s="20">
        <v>351.0</v>
      </c>
      <c r="F598" s="13">
        <f t="shared" si="39"/>
        <v>0.2962962963</v>
      </c>
      <c r="G598" s="20">
        <v>2.0</v>
      </c>
      <c r="H598" s="16">
        <f t="shared" si="5"/>
        <v>175.5</v>
      </c>
      <c r="I598" s="17"/>
    </row>
    <row r="599">
      <c r="A599" s="20">
        <v>2004.0</v>
      </c>
      <c r="B599" s="20" t="s">
        <v>31</v>
      </c>
      <c r="C599" s="20" t="s">
        <v>445</v>
      </c>
      <c r="D599" s="20">
        <v>144.0</v>
      </c>
      <c r="E599" s="20">
        <v>468.0</v>
      </c>
      <c r="F599" s="13">
        <f t="shared" si="39"/>
        <v>0.3076923077</v>
      </c>
      <c r="G599" s="20">
        <v>2.0</v>
      </c>
      <c r="H599" s="16">
        <f t="shared" si="5"/>
        <v>234</v>
      </c>
      <c r="I599" s="17"/>
    </row>
    <row r="600">
      <c r="A600" s="20">
        <v>2004.0</v>
      </c>
      <c r="B600" s="20" t="s">
        <v>31</v>
      </c>
      <c r="C600" s="20" t="s">
        <v>446</v>
      </c>
      <c r="D600" s="20">
        <v>152.0</v>
      </c>
      <c r="E600" s="20">
        <v>513.0</v>
      </c>
      <c r="F600" s="13">
        <f t="shared" si="39"/>
        <v>0.2962962963</v>
      </c>
      <c r="G600" s="20">
        <v>3.0</v>
      </c>
      <c r="H600" s="16">
        <f t="shared" si="5"/>
        <v>171</v>
      </c>
      <c r="I600" s="17"/>
    </row>
    <row r="601">
      <c r="A601" s="20">
        <v>2004.0</v>
      </c>
      <c r="B601" s="20" t="s">
        <v>31</v>
      </c>
      <c r="C601" s="20" t="s">
        <v>447</v>
      </c>
      <c r="D601" s="20">
        <v>23.0</v>
      </c>
      <c r="E601" s="20">
        <v>109.0</v>
      </c>
      <c r="F601" s="13">
        <f t="shared" si="39"/>
        <v>0.2110091743</v>
      </c>
      <c r="G601" s="17"/>
      <c r="H601" s="16" t="str">
        <f t="shared" si="5"/>
        <v>#DIV/0!</v>
      </c>
      <c r="I601" s="17"/>
    </row>
    <row r="602">
      <c r="A602" s="89">
        <v>2004.0</v>
      </c>
      <c r="B602" s="89" t="s">
        <v>31</v>
      </c>
      <c r="C602" s="90" t="s">
        <v>75</v>
      </c>
      <c r="D602" s="90">
        <f t="shared" ref="D602:E602" si="54">SUM(D592:D601)</f>
        <v>887</v>
      </c>
      <c r="E602" s="90">
        <f t="shared" si="54"/>
        <v>3001</v>
      </c>
      <c r="F602" s="91">
        <f t="shared" si="39"/>
        <v>0.295568144</v>
      </c>
      <c r="G602" s="90">
        <f>SUM(G592:G601)</f>
        <v>19</v>
      </c>
      <c r="H602" s="74">
        <f t="shared" si="5"/>
        <v>157.9473684</v>
      </c>
      <c r="I602" s="34"/>
    </row>
    <row r="603">
      <c r="A603" s="76">
        <v>2003.0</v>
      </c>
      <c r="B603" s="76" t="s">
        <v>97</v>
      </c>
      <c r="C603" s="76" t="s">
        <v>448</v>
      </c>
      <c r="D603" s="76">
        <v>39.0</v>
      </c>
      <c r="E603" s="76">
        <v>73.0</v>
      </c>
      <c r="F603" s="42">
        <f t="shared" si="39"/>
        <v>0.5342465753</v>
      </c>
      <c r="G603" s="76">
        <v>2.0</v>
      </c>
      <c r="H603" s="44">
        <f t="shared" si="5"/>
        <v>36.5</v>
      </c>
      <c r="I603" s="76" t="s">
        <v>449</v>
      </c>
    </row>
    <row r="604">
      <c r="A604" s="76">
        <v>2003.0</v>
      </c>
      <c r="B604" s="76" t="s">
        <v>97</v>
      </c>
      <c r="C604" s="76" t="s">
        <v>450</v>
      </c>
      <c r="D604" s="76">
        <v>80.0</v>
      </c>
      <c r="E604" s="76">
        <v>224.0</v>
      </c>
      <c r="F604" s="42">
        <f t="shared" si="39"/>
        <v>0.3571428571</v>
      </c>
      <c r="G604" s="76">
        <v>1.0</v>
      </c>
      <c r="H604" s="44">
        <f t="shared" si="5"/>
        <v>224</v>
      </c>
      <c r="I604" s="45"/>
    </row>
    <row r="605">
      <c r="A605" s="76">
        <v>2003.0</v>
      </c>
      <c r="B605" s="76" t="s">
        <v>97</v>
      </c>
      <c r="C605" s="76" t="s">
        <v>451</v>
      </c>
      <c r="D605" s="76">
        <v>105.0</v>
      </c>
      <c r="E605" s="76">
        <v>270.0</v>
      </c>
      <c r="F605" s="42">
        <f t="shared" si="39"/>
        <v>0.3888888889</v>
      </c>
      <c r="G605" s="76">
        <v>2.0</v>
      </c>
      <c r="H605" s="44">
        <f t="shared" si="5"/>
        <v>135</v>
      </c>
      <c r="I605" s="45"/>
    </row>
    <row r="606">
      <c r="A606" s="76">
        <v>2003.0</v>
      </c>
      <c r="B606" s="76" t="s">
        <v>97</v>
      </c>
      <c r="C606" s="76" t="s">
        <v>452</v>
      </c>
      <c r="D606" s="76">
        <v>89.0</v>
      </c>
      <c r="E606" s="76">
        <v>241.0</v>
      </c>
      <c r="F606" s="42">
        <f t="shared" si="39"/>
        <v>0.3692946058</v>
      </c>
      <c r="G606" s="76">
        <v>2.0</v>
      </c>
      <c r="H606" s="44">
        <f t="shared" si="5"/>
        <v>120.5</v>
      </c>
      <c r="I606" s="45"/>
    </row>
    <row r="607">
      <c r="A607" s="76">
        <v>2003.0</v>
      </c>
      <c r="B607" s="76" t="s">
        <v>97</v>
      </c>
      <c r="C607" s="76" t="s">
        <v>453</v>
      </c>
      <c r="D607" s="76">
        <v>67.0</v>
      </c>
      <c r="E607" s="76">
        <v>168.0</v>
      </c>
      <c r="F607" s="42">
        <f t="shared" si="39"/>
        <v>0.3988095238</v>
      </c>
      <c r="G607" s="76">
        <v>2.0</v>
      </c>
      <c r="H607" s="44">
        <f t="shared" si="5"/>
        <v>84</v>
      </c>
      <c r="I607" s="76" t="s">
        <v>454</v>
      </c>
      <c r="J607">
        <f t="shared" ref="J607:K607" si="55">SUM(D603:D607)</f>
        <v>380</v>
      </c>
      <c r="K607">
        <f t="shared" si="55"/>
        <v>976</v>
      </c>
    </row>
    <row r="608">
      <c r="A608" s="76">
        <v>2003.0</v>
      </c>
      <c r="B608" s="76" t="s">
        <v>97</v>
      </c>
      <c r="C608" s="76" t="s">
        <v>430</v>
      </c>
      <c r="D608" s="76">
        <v>168.0</v>
      </c>
      <c r="E608" s="76">
        <v>539.0</v>
      </c>
      <c r="F608" s="42">
        <f t="shared" si="39"/>
        <v>0.3116883117</v>
      </c>
      <c r="G608" s="76">
        <v>2.0</v>
      </c>
      <c r="H608" s="44">
        <f t="shared" si="5"/>
        <v>269.5</v>
      </c>
      <c r="I608" s="45"/>
    </row>
    <row r="609">
      <c r="A609" s="76">
        <v>2003.0</v>
      </c>
      <c r="B609" s="76" t="s">
        <v>97</v>
      </c>
      <c r="C609" s="76" t="s">
        <v>36</v>
      </c>
      <c r="D609" s="76">
        <v>265.0</v>
      </c>
      <c r="E609" s="76">
        <v>726.0</v>
      </c>
      <c r="F609" s="42">
        <f t="shared" si="39"/>
        <v>0.3650137741</v>
      </c>
      <c r="G609" s="76">
        <v>2.0</v>
      </c>
      <c r="H609" s="44">
        <f t="shared" si="5"/>
        <v>363</v>
      </c>
      <c r="I609" s="45"/>
    </row>
    <row r="610">
      <c r="A610" s="95">
        <v>2003.0</v>
      </c>
      <c r="B610" s="92" t="s">
        <v>97</v>
      </c>
      <c r="C610" s="86" t="s">
        <v>75</v>
      </c>
      <c r="D610" s="86">
        <f t="shared" ref="D610:E610" si="56">SUM(D603:D609)</f>
        <v>813</v>
      </c>
      <c r="E610" s="86">
        <f t="shared" si="56"/>
        <v>2241</v>
      </c>
      <c r="F610" s="54">
        <f t="shared" si="39"/>
        <v>0.3627844712</v>
      </c>
      <c r="G610" s="86">
        <f>SUM(G603:G609)</f>
        <v>13</v>
      </c>
      <c r="H610" s="67">
        <f t="shared" si="5"/>
        <v>172.3846154</v>
      </c>
      <c r="I610" s="57"/>
    </row>
    <row r="611">
      <c r="A611" s="20">
        <v>2003.0</v>
      </c>
      <c r="B611" s="20" t="s">
        <v>31</v>
      </c>
      <c r="C611" s="20" t="s">
        <v>455</v>
      </c>
      <c r="D611" s="20">
        <v>56.0</v>
      </c>
      <c r="E611" s="20">
        <v>149.0</v>
      </c>
      <c r="F611" s="13">
        <f t="shared" si="39"/>
        <v>0.3758389262</v>
      </c>
      <c r="G611" s="20">
        <v>3.0</v>
      </c>
      <c r="H611" s="16">
        <f t="shared" si="5"/>
        <v>49.66666667</v>
      </c>
      <c r="I611" s="17"/>
    </row>
    <row r="612">
      <c r="A612" s="20">
        <v>2003.0</v>
      </c>
      <c r="B612" s="20" t="s">
        <v>31</v>
      </c>
      <c r="C612" s="20" t="s">
        <v>456</v>
      </c>
      <c r="D612" s="20">
        <v>48.0</v>
      </c>
      <c r="E612" s="20">
        <v>120.0</v>
      </c>
      <c r="F612" s="13">
        <f t="shared" si="39"/>
        <v>0.4</v>
      </c>
      <c r="G612" s="20">
        <v>2.0</v>
      </c>
      <c r="H612" s="16">
        <f t="shared" si="5"/>
        <v>60</v>
      </c>
      <c r="I612" s="17"/>
    </row>
    <row r="613">
      <c r="A613" s="20">
        <v>2003.0</v>
      </c>
      <c r="B613" s="20" t="s">
        <v>31</v>
      </c>
      <c r="C613" s="20" t="s">
        <v>457</v>
      </c>
      <c r="D613" s="20">
        <v>88.0</v>
      </c>
      <c r="E613" s="20">
        <v>238.0</v>
      </c>
      <c r="F613" s="13">
        <f t="shared" si="39"/>
        <v>0.3697478992</v>
      </c>
      <c r="G613" s="20">
        <v>3.0</v>
      </c>
      <c r="H613" s="16">
        <f t="shared" si="5"/>
        <v>79.33333333</v>
      </c>
      <c r="I613" s="17"/>
    </row>
    <row r="614">
      <c r="A614" s="20">
        <v>2003.0</v>
      </c>
      <c r="B614" s="20" t="s">
        <v>31</v>
      </c>
      <c r="C614" s="20" t="s">
        <v>99</v>
      </c>
      <c r="D614" s="20">
        <v>96.0</v>
      </c>
      <c r="E614" s="20">
        <v>251.0</v>
      </c>
      <c r="F614" s="13">
        <f t="shared" si="39"/>
        <v>0.3824701195</v>
      </c>
      <c r="G614" s="20">
        <v>2.0</v>
      </c>
      <c r="H614" s="16">
        <f t="shared" si="5"/>
        <v>125.5</v>
      </c>
      <c r="I614" s="20" t="s">
        <v>458</v>
      </c>
    </row>
    <row r="615">
      <c r="A615" s="20">
        <v>2003.0</v>
      </c>
      <c r="B615" s="20" t="s">
        <v>31</v>
      </c>
      <c r="C615" s="20" t="s">
        <v>459</v>
      </c>
      <c r="D615" s="20">
        <v>142.0</v>
      </c>
      <c r="E615" s="20">
        <v>356.0</v>
      </c>
      <c r="F615" s="13">
        <f t="shared" si="39"/>
        <v>0.3988764045</v>
      </c>
      <c r="G615" s="20"/>
      <c r="H615" s="16" t="str">
        <f t="shared" si="5"/>
        <v>#DIV/0!</v>
      </c>
      <c r="I615" s="20" t="s">
        <v>460</v>
      </c>
    </row>
    <row r="616">
      <c r="A616" s="20">
        <v>2003.0</v>
      </c>
      <c r="B616" s="20" t="s">
        <v>31</v>
      </c>
      <c r="C616" s="20" t="s">
        <v>461</v>
      </c>
      <c r="D616" s="20">
        <v>112.0</v>
      </c>
      <c r="E616" s="20">
        <v>308.0</v>
      </c>
      <c r="F616" s="13">
        <f t="shared" si="39"/>
        <v>0.3636363636</v>
      </c>
      <c r="G616" s="20"/>
      <c r="H616" s="16" t="str">
        <f t="shared" si="5"/>
        <v>#DIV/0!</v>
      </c>
      <c r="I616" s="20" t="s">
        <v>462</v>
      </c>
      <c r="J616">
        <f t="shared" ref="J616:K616" si="57">SUM(D615:D616)</f>
        <v>254</v>
      </c>
      <c r="K616">
        <f t="shared" si="57"/>
        <v>664</v>
      </c>
    </row>
    <row r="617">
      <c r="A617" s="20">
        <v>2003.0</v>
      </c>
      <c r="B617" s="20" t="s">
        <v>31</v>
      </c>
      <c r="C617" s="20" t="s">
        <v>463</v>
      </c>
      <c r="D617" s="20">
        <v>36.0</v>
      </c>
      <c r="E617" s="20">
        <v>95.0</v>
      </c>
      <c r="F617" s="13">
        <f t="shared" si="39"/>
        <v>0.3789473684</v>
      </c>
      <c r="G617" s="20">
        <v>2.0</v>
      </c>
      <c r="H617" s="16">
        <f t="shared" si="5"/>
        <v>47.5</v>
      </c>
      <c r="I617" s="17"/>
    </row>
    <row r="618">
      <c r="A618" s="20">
        <v>2003.0</v>
      </c>
      <c r="B618" s="20" t="s">
        <v>31</v>
      </c>
      <c r="C618" s="20" t="s">
        <v>464</v>
      </c>
      <c r="D618" s="20">
        <v>40.0</v>
      </c>
      <c r="E618" s="20">
        <v>103.0</v>
      </c>
      <c r="F618" s="13">
        <f t="shared" si="39"/>
        <v>0.3883495146</v>
      </c>
      <c r="G618" s="20">
        <v>2.0</v>
      </c>
      <c r="H618" s="16">
        <f t="shared" si="5"/>
        <v>51.5</v>
      </c>
      <c r="I618" s="17"/>
    </row>
    <row r="619">
      <c r="A619" s="20">
        <v>2003.0</v>
      </c>
      <c r="B619" s="20" t="s">
        <v>31</v>
      </c>
      <c r="C619" s="20" t="s">
        <v>434</v>
      </c>
      <c r="D619" s="20">
        <v>48.0</v>
      </c>
      <c r="E619" s="20">
        <v>119.0</v>
      </c>
      <c r="F619" s="13">
        <f t="shared" si="39"/>
        <v>0.4033613445</v>
      </c>
      <c r="G619" s="20">
        <v>3.0</v>
      </c>
      <c r="H619" s="16">
        <f t="shared" si="5"/>
        <v>39.66666667</v>
      </c>
      <c r="I619" s="17"/>
    </row>
    <row r="620">
      <c r="A620" s="20">
        <v>2003.0</v>
      </c>
      <c r="B620" s="20" t="s">
        <v>31</v>
      </c>
      <c r="C620" s="20" t="s">
        <v>465</v>
      </c>
      <c r="D620" s="20">
        <v>36.0</v>
      </c>
      <c r="E620" s="20">
        <v>88.0</v>
      </c>
      <c r="F620" s="13">
        <f t="shared" si="39"/>
        <v>0.4090909091</v>
      </c>
      <c r="G620" s="20">
        <v>2.0</v>
      </c>
      <c r="H620" s="16">
        <f t="shared" si="5"/>
        <v>44</v>
      </c>
      <c r="I620" s="17"/>
    </row>
    <row r="621">
      <c r="A621" s="89">
        <v>2003.0</v>
      </c>
      <c r="B621" s="89" t="s">
        <v>31</v>
      </c>
      <c r="C621" s="90" t="s">
        <v>75</v>
      </c>
      <c r="D621" s="90">
        <f t="shared" ref="D621:E621" si="58">SUM(D611:D620)</f>
        <v>702</v>
      </c>
      <c r="E621" s="90">
        <f t="shared" si="58"/>
        <v>1827</v>
      </c>
      <c r="F621" s="91">
        <f t="shared" si="39"/>
        <v>0.3842364532</v>
      </c>
      <c r="G621" s="90">
        <f>SUM(G611:G620)</f>
        <v>19</v>
      </c>
      <c r="H621" s="74">
        <f t="shared" si="5"/>
        <v>96.15789474</v>
      </c>
      <c r="I621" s="34"/>
    </row>
    <row r="622">
      <c r="A622" s="7"/>
      <c r="F622" s="96"/>
      <c r="H622" s="97"/>
    </row>
    <row r="623">
      <c r="A623" s="7"/>
      <c r="F623" s="96"/>
      <c r="H623" s="97"/>
    </row>
    <row r="624">
      <c r="A624" s="7"/>
      <c r="F624" s="96"/>
      <c r="H624" s="97"/>
    </row>
    <row r="625">
      <c r="A625" s="7"/>
      <c r="F625" s="96"/>
      <c r="H625" s="97"/>
    </row>
    <row r="626">
      <c r="A626" s="7"/>
      <c r="H626" s="97"/>
    </row>
    <row r="627">
      <c r="H627" s="97"/>
    </row>
    <row r="628">
      <c r="H628" s="97"/>
    </row>
    <row r="629">
      <c r="H629" s="97"/>
    </row>
    <row r="630">
      <c r="H630" s="97"/>
    </row>
    <row r="631">
      <c r="H631" s="97"/>
    </row>
    <row r="632">
      <c r="H632" s="97"/>
    </row>
    <row r="633">
      <c r="H633" s="97"/>
    </row>
    <row r="634">
      <c r="H634" s="97"/>
    </row>
    <row r="635">
      <c r="H635" s="97"/>
    </row>
    <row r="636">
      <c r="H636" s="97"/>
    </row>
    <row r="637">
      <c r="H637" s="97"/>
    </row>
    <row r="638">
      <c r="H638" s="97"/>
    </row>
    <row r="639">
      <c r="H639" s="97"/>
    </row>
    <row r="640">
      <c r="H640" s="97"/>
    </row>
    <row r="641">
      <c r="H641" s="97"/>
    </row>
    <row r="642">
      <c r="H642" s="97"/>
    </row>
    <row r="643">
      <c r="H643" s="97"/>
    </row>
    <row r="644">
      <c r="H644" s="97"/>
    </row>
    <row r="645">
      <c r="H645" s="97"/>
    </row>
    <row r="646">
      <c r="H646" s="97"/>
    </row>
    <row r="647">
      <c r="H647" s="97"/>
    </row>
    <row r="648">
      <c r="H648" s="97"/>
    </row>
    <row r="649">
      <c r="H649" s="97"/>
    </row>
    <row r="650">
      <c r="H650" s="97"/>
    </row>
    <row r="651">
      <c r="H651" s="97"/>
    </row>
    <row r="652">
      <c r="H652" s="97"/>
    </row>
    <row r="653">
      <c r="H653" s="97"/>
    </row>
    <row r="654">
      <c r="H654" s="97"/>
    </row>
    <row r="655">
      <c r="H655" s="97"/>
    </row>
    <row r="656">
      <c r="H656" s="97"/>
    </row>
    <row r="657">
      <c r="H657" s="97"/>
    </row>
    <row r="658">
      <c r="H658" s="97"/>
    </row>
    <row r="659">
      <c r="H659" s="97"/>
    </row>
    <row r="660">
      <c r="H660" s="97"/>
    </row>
    <row r="661">
      <c r="H661" s="97"/>
    </row>
    <row r="662">
      <c r="H662" s="97"/>
    </row>
    <row r="663">
      <c r="H663" s="97"/>
    </row>
    <row r="664">
      <c r="H664" s="97"/>
    </row>
    <row r="665">
      <c r="H665" s="97"/>
    </row>
    <row r="666">
      <c r="H666" s="97"/>
    </row>
    <row r="667">
      <c r="H667" s="97"/>
    </row>
    <row r="668">
      <c r="H668" s="97"/>
    </row>
    <row r="669">
      <c r="H669" s="97"/>
    </row>
    <row r="670">
      <c r="H670" s="97"/>
    </row>
    <row r="671">
      <c r="H671" s="97"/>
    </row>
    <row r="672">
      <c r="H672" s="97"/>
    </row>
    <row r="673">
      <c r="H673" s="97"/>
    </row>
    <row r="674">
      <c r="H674" s="97"/>
    </row>
    <row r="675">
      <c r="H675" s="97"/>
    </row>
    <row r="676">
      <c r="H676" s="97"/>
    </row>
    <row r="677">
      <c r="H677" s="97"/>
    </row>
    <row r="678">
      <c r="H678" s="97"/>
    </row>
    <row r="679">
      <c r="H679" s="97"/>
    </row>
    <row r="680">
      <c r="H680" s="97"/>
    </row>
    <row r="681">
      <c r="H681" s="97"/>
    </row>
    <row r="682">
      <c r="H682" s="97"/>
    </row>
    <row r="683">
      <c r="H683" s="97"/>
    </row>
    <row r="684">
      <c r="H684" s="97"/>
    </row>
    <row r="685">
      <c r="H685" s="97"/>
    </row>
    <row r="686">
      <c r="H686" s="97"/>
    </row>
    <row r="687">
      <c r="H687" s="97"/>
    </row>
    <row r="688">
      <c r="H688" s="97"/>
    </row>
    <row r="689">
      <c r="H689" s="97"/>
    </row>
    <row r="690">
      <c r="H690" s="97"/>
    </row>
    <row r="691">
      <c r="H691" s="97"/>
    </row>
    <row r="692">
      <c r="H692" s="97"/>
    </row>
    <row r="693">
      <c r="H693" s="97"/>
    </row>
    <row r="694">
      <c r="H694" s="97"/>
    </row>
    <row r="695">
      <c r="H695" s="97"/>
    </row>
    <row r="696">
      <c r="H696" s="97"/>
    </row>
    <row r="697">
      <c r="H697" s="97"/>
    </row>
    <row r="698">
      <c r="H698" s="97"/>
    </row>
    <row r="699">
      <c r="H699" s="97"/>
    </row>
    <row r="700">
      <c r="H700" s="97"/>
    </row>
    <row r="701">
      <c r="H701" s="97"/>
    </row>
    <row r="702">
      <c r="H702" s="97"/>
    </row>
    <row r="703">
      <c r="H703" s="97"/>
    </row>
    <row r="704">
      <c r="H704" s="97"/>
    </row>
    <row r="705">
      <c r="H705" s="97"/>
    </row>
    <row r="706">
      <c r="H706" s="97"/>
    </row>
    <row r="707">
      <c r="H707" s="97"/>
    </row>
    <row r="708">
      <c r="H708" s="97"/>
    </row>
    <row r="709">
      <c r="H709" s="97"/>
    </row>
    <row r="710">
      <c r="H710" s="97"/>
    </row>
    <row r="711">
      <c r="H711" s="97"/>
    </row>
    <row r="712">
      <c r="H712" s="97"/>
    </row>
    <row r="713">
      <c r="H713" s="97"/>
    </row>
    <row r="714">
      <c r="H714" s="97"/>
    </row>
    <row r="715">
      <c r="H715" s="97"/>
    </row>
    <row r="716">
      <c r="H716" s="97"/>
    </row>
    <row r="717">
      <c r="H717" s="97"/>
    </row>
    <row r="718">
      <c r="H718" s="97"/>
    </row>
    <row r="719">
      <c r="H719" s="97"/>
    </row>
    <row r="720">
      <c r="H720" s="97"/>
    </row>
    <row r="721">
      <c r="H721" s="97"/>
    </row>
    <row r="722">
      <c r="H722" s="97"/>
    </row>
    <row r="723">
      <c r="H723" s="97"/>
    </row>
    <row r="724">
      <c r="H724" s="97"/>
    </row>
    <row r="725">
      <c r="H725" s="97"/>
    </row>
    <row r="726">
      <c r="H726" s="97"/>
    </row>
    <row r="727">
      <c r="H727" s="97"/>
    </row>
    <row r="728">
      <c r="H728" s="97"/>
    </row>
    <row r="729">
      <c r="H729" s="97"/>
    </row>
    <row r="730">
      <c r="H730" s="97"/>
    </row>
    <row r="731">
      <c r="H731" s="97"/>
    </row>
    <row r="732">
      <c r="H732" s="97"/>
    </row>
    <row r="733">
      <c r="H733" s="97"/>
    </row>
    <row r="734">
      <c r="H734" s="97"/>
    </row>
    <row r="735">
      <c r="H735" s="97"/>
    </row>
    <row r="736">
      <c r="H736" s="97"/>
    </row>
    <row r="737">
      <c r="H737" s="97"/>
    </row>
    <row r="738">
      <c r="H738" s="97"/>
    </row>
    <row r="739">
      <c r="H739" s="97"/>
    </row>
    <row r="740">
      <c r="H740" s="97"/>
    </row>
    <row r="741">
      <c r="H741" s="97"/>
    </row>
    <row r="742">
      <c r="H742" s="97"/>
    </row>
    <row r="743">
      <c r="H743" s="97"/>
    </row>
    <row r="744">
      <c r="H744" s="97"/>
    </row>
    <row r="745">
      <c r="H745" s="97"/>
    </row>
    <row r="746">
      <c r="H746" s="97"/>
    </row>
    <row r="747">
      <c r="H747" s="97"/>
    </row>
    <row r="748">
      <c r="H748" s="97"/>
    </row>
    <row r="749">
      <c r="H749" s="97"/>
    </row>
    <row r="750">
      <c r="H750" s="97"/>
    </row>
    <row r="751">
      <c r="H751" s="97"/>
    </row>
    <row r="752">
      <c r="H752" s="97"/>
    </row>
    <row r="753">
      <c r="H753" s="97"/>
    </row>
    <row r="754">
      <c r="H754" s="97"/>
    </row>
    <row r="755">
      <c r="H755" s="97"/>
    </row>
    <row r="756">
      <c r="H756" s="97"/>
    </row>
    <row r="757">
      <c r="H757" s="97"/>
    </row>
    <row r="758">
      <c r="H758" s="97"/>
    </row>
    <row r="759">
      <c r="H759" s="97"/>
    </row>
    <row r="760">
      <c r="H760" s="97"/>
    </row>
    <row r="761">
      <c r="H761" s="97"/>
    </row>
    <row r="762">
      <c r="H762" s="97"/>
    </row>
    <row r="763">
      <c r="H763" s="97"/>
    </row>
    <row r="764">
      <c r="H764" s="97"/>
    </row>
    <row r="765">
      <c r="H765" s="97"/>
    </row>
    <row r="766">
      <c r="H766" s="97"/>
    </row>
    <row r="767">
      <c r="H767" s="97"/>
    </row>
    <row r="768">
      <c r="H768" s="97"/>
    </row>
    <row r="769">
      <c r="H769" s="97"/>
    </row>
    <row r="770">
      <c r="H770" s="97"/>
    </row>
    <row r="771">
      <c r="H771" s="97"/>
    </row>
    <row r="772">
      <c r="H772" s="97"/>
    </row>
    <row r="773">
      <c r="H773" s="97"/>
    </row>
    <row r="774">
      <c r="H774" s="97"/>
    </row>
    <row r="775">
      <c r="H775" s="97"/>
    </row>
    <row r="776">
      <c r="H776" s="97"/>
    </row>
    <row r="777">
      <c r="H777" s="97"/>
    </row>
    <row r="778">
      <c r="H778" s="97"/>
    </row>
    <row r="779">
      <c r="H779" s="97"/>
    </row>
    <row r="780">
      <c r="H780" s="97"/>
    </row>
    <row r="781">
      <c r="H781" s="97"/>
    </row>
    <row r="782">
      <c r="H782" s="97"/>
    </row>
    <row r="783">
      <c r="H783" s="97"/>
    </row>
    <row r="784">
      <c r="H784" s="97"/>
    </row>
    <row r="785">
      <c r="H785" s="97"/>
    </row>
    <row r="786">
      <c r="H786" s="97"/>
    </row>
    <row r="787">
      <c r="H787" s="97"/>
    </row>
    <row r="788">
      <c r="H788" s="97"/>
    </row>
    <row r="789">
      <c r="H789" s="97"/>
    </row>
    <row r="790">
      <c r="H790" s="97"/>
    </row>
    <row r="791">
      <c r="H791" s="97"/>
    </row>
    <row r="792">
      <c r="H792" s="97"/>
    </row>
    <row r="793">
      <c r="H793" s="97"/>
    </row>
    <row r="794">
      <c r="H794" s="97"/>
    </row>
    <row r="795">
      <c r="H795" s="97"/>
    </row>
    <row r="796">
      <c r="H796" s="97"/>
    </row>
    <row r="797">
      <c r="H797" s="97"/>
    </row>
    <row r="798">
      <c r="H798" s="97"/>
    </row>
    <row r="799">
      <c r="H799" s="97"/>
    </row>
    <row r="800">
      <c r="H800" s="97"/>
    </row>
    <row r="801">
      <c r="H801" s="97"/>
    </row>
    <row r="802">
      <c r="H802" s="97"/>
    </row>
    <row r="803">
      <c r="H803" s="97"/>
    </row>
    <row r="804">
      <c r="H804" s="97"/>
    </row>
    <row r="805">
      <c r="H805" s="97"/>
    </row>
    <row r="806">
      <c r="H806" s="97"/>
    </row>
    <row r="807">
      <c r="H807" s="97"/>
    </row>
    <row r="808">
      <c r="H808" s="97"/>
    </row>
    <row r="809">
      <c r="H809" s="97"/>
    </row>
    <row r="810">
      <c r="H810" s="97"/>
    </row>
    <row r="811">
      <c r="H811" s="97"/>
    </row>
    <row r="812">
      <c r="H812" s="97"/>
    </row>
    <row r="813">
      <c r="H813" s="97"/>
    </row>
    <row r="814">
      <c r="H814" s="97"/>
    </row>
    <row r="815">
      <c r="H815" s="97"/>
    </row>
    <row r="816">
      <c r="H816" s="97"/>
    </row>
    <row r="817">
      <c r="H817" s="97"/>
    </row>
    <row r="818">
      <c r="H818" s="97"/>
    </row>
    <row r="819">
      <c r="H819" s="97"/>
    </row>
    <row r="820">
      <c r="H820" s="97"/>
    </row>
    <row r="821">
      <c r="H821" s="97"/>
    </row>
    <row r="822">
      <c r="H822" s="97"/>
    </row>
    <row r="823">
      <c r="H823" s="97"/>
    </row>
    <row r="824">
      <c r="H824" s="97"/>
    </row>
    <row r="825">
      <c r="H825" s="97"/>
    </row>
    <row r="826">
      <c r="H826" s="97"/>
    </row>
    <row r="827">
      <c r="H827" s="97"/>
    </row>
    <row r="828">
      <c r="H828" s="97"/>
    </row>
    <row r="829">
      <c r="H829" s="97"/>
    </row>
    <row r="830">
      <c r="H830" s="97"/>
    </row>
    <row r="831">
      <c r="H831" s="97"/>
    </row>
    <row r="832">
      <c r="H832" s="97"/>
    </row>
    <row r="833">
      <c r="H833" s="97"/>
    </row>
    <row r="834">
      <c r="H834" s="97"/>
    </row>
    <row r="835">
      <c r="H835" s="97"/>
    </row>
    <row r="836">
      <c r="H836" s="97"/>
    </row>
    <row r="837">
      <c r="H837" s="97"/>
    </row>
    <row r="838">
      <c r="H838" s="97"/>
    </row>
    <row r="839">
      <c r="H839" s="97"/>
    </row>
    <row r="840">
      <c r="H840" s="97"/>
    </row>
    <row r="841">
      <c r="H841" s="97"/>
    </row>
    <row r="842">
      <c r="H842" s="97"/>
    </row>
    <row r="843">
      <c r="H843" s="97"/>
    </row>
    <row r="844">
      <c r="H844" s="97"/>
    </row>
    <row r="845">
      <c r="H845" s="97"/>
    </row>
    <row r="846">
      <c r="H846" s="97"/>
    </row>
    <row r="847">
      <c r="H847" s="97"/>
    </row>
    <row r="848">
      <c r="H848" s="97"/>
    </row>
    <row r="849">
      <c r="H849" s="97"/>
    </row>
    <row r="850">
      <c r="H850" s="97"/>
    </row>
    <row r="851">
      <c r="H851" s="97"/>
    </row>
    <row r="852">
      <c r="H852" s="97"/>
    </row>
    <row r="853">
      <c r="H853" s="97"/>
    </row>
    <row r="854">
      <c r="H854" s="97"/>
    </row>
    <row r="855">
      <c r="H855" s="97"/>
    </row>
    <row r="856">
      <c r="H856" s="97"/>
    </row>
    <row r="857">
      <c r="H857" s="97"/>
    </row>
    <row r="858">
      <c r="H858" s="97"/>
    </row>
    <row r="859">
      <c r="H859" s="97"/>
    </row>
    <row r="860">
      <c r="H860" s="97"/>
    </row>
    <row r="861">
      <c r="H861" s="97"/>
    </row>
    <row r="862">
      <c r="H862" s="97"/>
    </row>
    <row r="863">
      <c r="H863" s="97"/>
    </row>
    <row r="864">
      <c r="H864" s="97"/>
    </row>
    <row r="865">
      <c r="H865" s="97"/>
    </row>
    <row r="866">
      <c r="H866" s="97"/>
    </row>
    <row r="867">
      <c r="H867" s="97"/>
    </row>
    <row r="868">
      <c r="H868" s="97"/>
    </row>
    <row r="869">
      <c r="H869" s="97"/>
    </row>
    <row r="870">
      <c r="H870" s="97"/>
    </row>
    <row r="871">
      <c r="H871" s="97"/>
    </row>
    <row r="872">
      <c r="H872" s="97"/>
    </row>
    <row r="873">
      <c r="H873" s="97"/>
    </row>
    <row r="874">
      <c r="H874" s="97"/>
    </row>
    <row r="875">
      <c r="H875" s="97"/>
    </row>
    <row r="876">
      <c r="H876" s="97"/>
    </row>
    <row r="877">
      <c r="H877" s="97"/>
    </row>
    <row r="878">
      <c r="H878" s="97"/>
    </row>
    <row r="879">
      <c r="H879" s="97"/>
    </row>
    <row r="880">
      <c r="H880" s="97"/>
    </row>
    <row r="881">
      <c r="H881" s="97"/>
    </row>
    <row r="882">
      <c r="H882" s="97"/>
    </row>
    <row r="883">
      <c r="H883" s="97"/>
    </row>
    <row r="884">
      <c r="H884" s="97"/>
    </row>
    <row r="885">
      <c r="H885" s="97"/>
    </row>
    <row r="886">
      <c r="H886" s="97"/>
    </row>
    <row r="887">
      <c r="H887" s="97"/>
    </row>
    <row r="888">
      <c r="H888" s="97"/>
    </row>
    <row r="889">
      <c r="H889" s="97"/>
    </row>
    <row r="890">
      <c r="H890" s="97"/>
    </row>
    <row r="891">
      <c r="H891" s="97"/>
    </row>
    <row r="892">
      <c r="H892" s="97"/>
    </row>
    <row r="893">
      <c r="H893" s="97"/>
    </row>
    <row r="894">
      <c r="H894" s="97"/>
    </row>
    <row r="895">
      <c r="H895" s="97"/>
    </row>
    <row r="896">
      <c r="H896" s="97"/>
    </row>
    <row r="897">
      <c r="H897" s="97"/>
    </row>
    <row r="898">
      <c r="H898" s="97"/>
    </row>
    <row r="899">
      <c r="H899" s="97"/>
    </row>
    <row r="900">
      <c r="H900" s="97"/>
    </row>
    <row r="901">
      <c r="H901" s="97"/>
    </row>
    <row r="902">
      <c r="H902" s="97"/>
    </row>
    <row r="903">
      <c r="H903" s="97"/>
    </row>
    <row r="904">
      <c r="H904" s="97"/>
    </row>
    <row r="905">
      <c r="H905" s="97"/>
    </row>
    <row r="906">
      <c r="H906" s="97"/>
    </row>
    <row r="907">
      <c r="H907" s="97"/>
    </row>
    <row r="908">
      <c r="H908" s="97"/>
    </row>
    <row r="909">
      <c r="H909" s="97"/>
    </row>
    <row r="910">
      <c r="H910" s="97"/>
    </row>
    <row r="911">
      <c r="H911" s="97"/>
    </row>
    <row r="912">
      <c r="H912" s="97"/>
    </row>
    <row r="913">
      <c r="H913" s="97"/>
    </row>
    <row r="914">
      <c r="H914" s="97"/>
    </row>
    <row r="915">
      <c r="H915" s="97"/>
    </row>
    <row r="916">
      <c r="H916" s="97"/>
    </row>
    <row r="917">
      <c r="H917" s="97"/>
    </row>
    <row r="918">
      <c r="H918" s="97"/>
    </row>
    <row r="919">
      <c r="H919" s="97"/>
    </row>
    <row r="920">
      <c r="H920" s="97"/>
    </row>
    <row r="921">
      <c r="H921" s="97"/>
    </row>
    <row r="922">
      <c r="H922" s="97"/>
    </row>
    <row r="923">
      <c r="H923" s="97"/>
    </row>
    <row r="924">
      <c r="H924" s="97"/>
    </row>
    <row r="925">
      <c r="H925" s="97"/>
    </row>
    <row r="926">
      <c r="H926" s="97"/>
    </row>
    <row r="927">
      <c r="H927" s="97"/>
    </row>
    <row r="928">
      <c r="H928" s="97"/>
    </row>
    <row r="929">
      <c r="H929" s="97"/>
    </row>
    <row r="930">
      <c r="H930" s="97"/>
    </row>
    <row r="931">
      <c r="H931" s="97"/>
    </row>
    <row r="932">
      <c r="H932" s="97"/>
    </row>
    <row r="933">
      <c r="H933" s="97"/>
    </row>
    <row r="934">
      <c r="H934" s="97"/>
    </row>
    <row r="935">
      <c r="H935" s="97"/>
    </row>
    <row r="936">
      <c r="H936" s="97"/>
    </row>
    <row r="937">
      <c r="H937" s="97"/>
    </row>
    <row r="938">
      <c r="H938" s="97"/>
    </row>
    <row r="939">
      <c r="H939" s="97"/>
    </row>
    <row r="940">
      <c r="H940" s="97"/>
    </row>
    <row r="941">
      <c r="H941" s="97"/>
    </row>
    <row r="942">
      <c r="H942" s="97"/>
    </row>
    <row r="943">
      <c r="H943" s="97"/>
    </row>
    <row r="944">
      <c r="H944" s="97"/>
    </row>
    <row r="945">
      <c r="H945" s="97"/>
    </row>
    <row r="946">
      <c r="H946" s="97"/>
    </row>
    <row r="947">
      <c r="H947" s="97"/>
    </row>
    <row r="948">
      <c r="H948" s="97"/>
    </row>
    <row r="949">
      <c r="H949" s="97"/>
    </row>
    <row r="950">
      <c r="H950" s="97"/>
    </row>
    <row r="951">
      <c r="H951" s="97"/>
    </row>
    <row r="952">
      <c r="H952" s="97"/>
    </row>
    <row r="953">
      <c r="H953" s="97"/>
    </row>
    <row r="954">
      <c r="H954" s="97"/>
    </row>
    <row r="955">
      <c r="H955" s="97"/>
    </row>
    <row r="956">
      <c r="H956" s="97"/>
    </row>
    <row r="957">
      <c r="H957" s="97"/>
    </row>
    <row r="958">
      <c r="H958" s="97"/>
    </row>
    <row r="959">
      <c r="H959" s="97"/>
    </row>
    <row r="960">
      <c r="H960" s="97"/>
    </row>
    <row r="961">
      <c r="H961" s="97"/>
    </row>
    <row r="962">
      <c r="H962" s="97"/>
    </row>
    <row r="963">
      <c r="H963" s="97"/>
    </row>
    <row r="964">
      <c r="H964" s="97"/>
    </row>
    <row r="965">
      <c r="H965" s="97"/>
    </row>
    <row r="966">
      <c r="H966" s="97"/>
    </row>
    <row r="967">
      <c r="H967" s="97"/>
    </row>
    <row r="968">
      <c r="H968" s="97"/>
    </row>
    <row r="969">
      <c r="H969" s="97"/>
    </row>
    <row r="970">
      <c r="H970" s="97"/>
    </row>
    <row r="971">
      <c r="H971" s="97"/>
    </row>
    <row r="972">
      <c r="H972" s="97"/>
    </row>
    <row r="973">
      <c r="H973" s="97"/>
    </row>
    <row r="974">
      <c r="H974" s="97"/>
    </row>
    <row r="975">
      <c r="H975" s="97"/>
    </row>
    <row r="976">
      <c r="H976" s="97"/>
    </row>
    <row r="977">
      <c r="H977" s="97"/>
    </row>
    <row r="978">
      <c r="H978" s="97"/>
    </row>
    <row r="979">
      <c r="H979" s="97"/>
    </row>
    <row r="980">
      <c r="H980" s="97"/>
    </row>
    <row r="981">
      <c r="H981" s="97"/>
    </row>
    <row r="982">
      <c r="H982" s="97"/>
    </row>
    <row r="983">
      <c r="H983" s="97"/>
    </row>
    <row r="984">
      <c r="H984" s="97"/>
    </row>
    <row r="985">
      <c r="H985" s="97"/>
    </row>
    <row r="986">
      <c r="H986" s="97"/>
    </row>
    <row r="987">
      <c r="H987" s="97"/>
    </row>
    <row r="988">
      <c r="H988" s="97"/>
    </row>
    <row r="989">
      <c r="H989" s="97"/>
    </row>
    <row r="990">
      <c r="H990" s="97"/>
    </row>
    <row r="991">
      <c r="H991" s="97"/>
    </row>
    <row r="992">
      <c r="H992" s="97"/>
    </row>
    <row r="993">
      <c r="H993" s="97"/>
    </row>
    <row r="994">
      <c r="H994" s="97"/>
    </row>
    <row r="995">
      <c r="H995" s="97"/>
    </row>
    <row r="996">
      <c r="H996" s="97"/>
    </row>
    <row r="997">
      <c r="H997" s="97"/>
    </row>
    <row r="998">
      <c r="H998" s="97"/>
    </row>
    <row r="999">
      <c r="H999" s="97"/>
    </row>
    <row r="1000">
      <c r="H1000" s="97"/>
    </row>
    <row r="1001">
      <c r="H1001" s="97"/>
    </row>
    <row r="1002">
      <c r="H1002" s="97"/>
    </row>
    <row r="1003">
      <c r="H1003" s="97"/>
    </row>
    <row r="1004">
      <c r="H1004" s="97"/>
    </row>
    <row r="1005">
      <c r="H1005" s="97"/>
    </row>
    <row r="1006">
      <c r="H1006" s="97"/>
    </row>
    <row r="1007">
      <c r="H1007" s="97"/>
    </row>
    <row r="1008">
      <c r="H1008" s="97"/>
    </row>
    <row r="1009">
      <c r="H1009" s="97"/>
    </row>
    <row r="1010">
      <c r="H1010" s="97"/>
    </row>
    <row r="1011">
      <c r="H1011" s="97"/>
    </row>
    <row r="1012">
      <c r="H1012" s="97"/>
    </row>
    <row r="1013">
      <c r="H1013" s="97"/>
    </row>
    <row r="1014">
      <c r="H1014" s="97"/>
    </row>
    <row r="1015">
      <c r="H1015" s="97"/>
    </row>
    <row r="1016">
      <c r="H1016" s="97"/>
    </row>
    <row r="1017">
      <c r="H1017" s="97"/>
    </row>
    <row r="1018">
      <c r="H1018" s="97"/>
    </row>
    <row r="1019">
      <c r="H1019" s="97"/>
    </row>
    <row r="1020">
      <c r="H1020" s="97"/>
    </row>
    <row r="1021">
      <c r="H1021" s="97"/>
    </row>
    <row r="1022">
      <c r="H1022" s="97"/>
    </row>
    <row r="1023">
      <c r="H1023" s="97"/>
    </row>
    <row r="1024">
      <c r="H1024" s="97"/>
    </row>
    <row r="1025">
      <c r="H1025" s="97"/>
    </row>
    <row r="1026">
      <c r="H1026" s="97"/>
    </row>
    <row r="1027">
      <c r="H1027" s="97"/>
    </row>
    <row r="1028">
      <c r="H1028" s="97"/>
    </row>
    <row r="1029">
      <c r="H1029" s="97"/>
    </row>
    <row r="1030">
      <c r="H1030" s="97"/>
    </row>
    <row r="1031">
      <c r="H1031" s="97"/>
    </row>
    <row r="1032">
      <c r="H1032" s="97"/>
    </row>
    <row r="1033">
      <c r="H1033" s="97"/>
    </row>
    <row r="1034">
      <c r="H1034" s="97"/>
    </row>
    <row r="1035">
      <c r="H1035" s="97"/>
    </row>
    <row r="1036">
      <c r="H1036" s="97"/>
    </row>
    <row r="1037">
      <c r="H1037" s="97"/>
    </row>
    <row r="1038">
      <c r="H1038" s="97"/>
    </row>
    <row r="1039">
      <c r="H1039" s="97"/>
    </row>
    <row r="1040">
      <c r="H1040" s="97"/>
    </row>
    <row r="1041">
      <c r="H1041" s="97"/>
    </row>
    <row r="1042">
      <c r="H1042" s="97"/>
    </row>
    <row r="1043">
      <c r="H1043" s="97"/>
    </row>
    <row r="1044">
      <c r="H1044" s="97"/>
    </row>
    <row r="1045">
      <c r="H1045" s="97"/>
    </row>
    <row r="1046">
      <c r="H1046" s="97"/>
    </row>
    <row r="1047">
      <c r="H1047" s="97"/>
    </row>
    <row r="1048">
      <c r="H1048" s="97"/>
    </row>
    <row r="1049">
      <c r="H1049" s="97"/>
    </row>
    <row r="1050">
      <c r="H1050" s="97"/>
    </row>
    <row r="1051">
      <c r="H1051" s="97"/>
    </row>
    <row r="1052">
      <c r="H1052" s="97"/>
    </row>
    <row r="1053">
      <c r="H1053" s="97"/>
    </row>
    <row r="1054">
      <c r="H1054" s="97"/>
    </row>
    <row r="1055">
      <c r="H1055" s="97"/>
    </row>
    <row r="1056">
      <c r="H1056" s="97"/>
    </row>
    <row r="1057">
      <c r="H1057" s="97"/>
    </row>
    <row r="1058">
      <c r="H1058" s="97"/>
    </row>
    <row r="1059">
      <c r="H1059" s="97"/>
    </row>
    <row r="1060">
      <c r="H1060" s="97"/>
    </row>
    <row r="1061">
      <c r="H1061" s="97"/>
    </row>
    <row r="1062">
      <c r="H1062" s="97"/>
    </row>
    <row r="1063">
      <c r="H1063" s="97"/>
    </row>
    <row r="1064">
      <c r="H1064" s="97"/>
    </row>
    <row r="1065">
      <c r="H1065" s="97"/>
    </row>
    <row r="1066">
      <c r="H1066" s="97"/>
    </row>
    <row r="1067">
      <c r="H1067" s="97"/>
    </row>
    <row r="1068">
      <c r="H1068" s="97"/>
    </row>
    <row r="1069">
      <c r="H1069" s="97"/>
    </row>
    <row r="1070">
      <c r="H1070" s="97"/>
    </row>
    <row r="1071">
      <c r="H1071" s="97"/>
    </row>
    <row r="1072">
      <c r="H1072" s="97"/>
    </row>
    <row r="1073">
      <c r="H1073" s="97"/>
    </row>
    <row r="1074">
      <c r="H1074" s="97"/>
    </row>
    <row r="1075">
      <c r="H1075" s="97"/>
    </row>
    <row r="1076">
      <c r="H1076" s="97"/>
    </row>
    <row r="1077">
      <c r="H1077" s="97"/>
    </row>
    <row r="1078">
      <c r="H1078" s="97"/>
    </row>
    <row r="1079">
      <c r="H1079" s="97"/>
    </row>
    <row r="1080">
      <c r="H1080" s="97"/>
    </row>
    <row r="1081">
      <c r="H1081" s="97"/>
    </row>
    <row r="1082">
      <c r="H1082" s="97"/>
    </row>
    <row r="1083">
      <c r="H1083" s="97"/>
    </row>
    <row r="1084">
      <c r="H1084" s="97"/>
    </row>
    <row r="1085">
      <c r="H1085" s="97"/>
    </row>
    <row r="1086">
      <c r="H1086" s="97"/>
    </row>
    <row r="1087">
      <c r="H1087" s="97"/>
    </row>
    <row r="1088">
      <c r="H1088" s="97"/>
    </row>
    <row r="1089">
      <c r="H1089" s="97"/>
    </row>
    <row r="1090">
      <c r="H1090" s="97"/>
    </row>
    <row r="1091">
      <c r="H1091" s="97"/>
    </row>
    <row r="1092">
      <c r="H1092" s="97"/>
    </row>
    <row r="1093">
      <c r="H1093" s="97"/>
    </row>
    <row r="1094">
      <c r="H1094" s="97"/>
    </row>
    <row r="1095">
      <c r="H1095" s="97"/>
    </row>
    <row r="1096">
      <c r="H1096" s="97"/>
    </row>
    <row r="1097">
      <c r="H1097" s="97"/>
    </row>
    <row r="1098">
      <c r="H1098" s="97"/>
    </row>
    <row r="1099">
      <c r="H1099" s="97"/>
    </row>
    <row r="1100">
      <c r="H1100" s="97"/>
    </row>
    <row r="1101">
      <c r="H1101" s="97"/>
    </row>
    <row r="1102">
      <c r="H1102" s="97"/>
    </row>
    <row r="1103">
      <c r="H1103" s="97"/>
    </row>
    <row r="1104">
      <c r="H1104" s="97"/>
    </row>
    <row r="1105">
      <c r="H1105" s="97"/>
    </row>
    <row r="1106">
      <c r="H1106" s="97"/>
    </row>
    <row r="1107">
      <c r="H1107" s="97"/>
    </row>
    <row r="1108">
      <c r="H1108" s="97"/>
    </row>
    <row r="1109">
      <c r="H1109" s="97"/>
    </row>
    <row r="1110">
      <c r="H1110" s="97"/>
    </row>
    <row r="1111">
      <c r="H1111" s="97"/>
    </row>
    <row r="1112">
      <c r="H1112" s="97"/>
    </row>
    <row r="1113">
      <c r="H1113" s="97"/>
    </row>
    <row r="1114">
      <c r="H1114" s="97"/>
    </row>
    <row r="1115">
      <c r="H1115" s="97"/>
    </row>
    <row r="1116">
      <c r="H1116" s="97"/>
    </row>
    <row r="1117">
      <c r="H1117" s="97"/>
    </row>
    <row r="1118">
      <c r="H1118" s="97"/>
    </row>
    <row r="1119">
      <c r="H1119" s="97"/>
    </row>
    <row r="1120">
      <c r="H1120" s="97"/>
    </row>
    <row r="1121">
      <c r="H1121" s="97"/>
    </row>
    <row r="1122">
      <c r="H1122" s="97"/>
    </row>
    <row r="1123">
      <c r="H1123" s="97"/>
    </row>
    <row r="1124">
      <c r="H1124" s="97"/>
    </row>
    <row r="1125">
      <c r="H1125" s="97"/>
    </row>
    <row r="1126">
      <c r="H1126" s="97"/>
    </row>
    <row r="1127">
      <c r="H1127" s="97"/>
    </row>
    <row r="1128">
      <c r="H1128" s="97"/>
    </row>
    <row r="1129">
      <c r="H1129" s="97"/>
    </row>
    <row r="1130">
      <c r="H1130" s="97"/>
    </row>
    <row r="1131">
      <c r="H1131" s="97"/>
    </row>
    <row r="1132">
      <c r="H1132" s="97"/>
    </row>
    <row r="1133">
      <c r="H1133" s="97"/>
    </row>
    <row r="1134">
      <c r="H1134" s="97"/>
    </row>
    <row r="1135">
      <c r="H1135" s="97"/>
    </row>
    <row r="1136">
      <c r="H1136" s="97"/>
    </row>
    <row r="1137">
      <c r="H1137" s="97"/>
    </row>
    <row r="1138">
      <c r="H1138" s="97"/>
    </row>
    <row r="1139">
      <c r="H1139" s="97"/>
    </row>
    <row r="1140">
      <c r="H1140" s="97"/>
    </row>
    <row r="1141">
      <c r="H1141" s="97"/>
    </row>
    <row r="1142">
      <c r="H1142" s="97"/>
    </row>
    <row r="1143">
      <c r="H1143" s="97"/>
    </row>
    <row r="1144">
      <c r="H1144" s="97"/>
    </row>
    <row r="1145">
      <c r="H1145" s="97"/>
    </row>
    <row r="1146">
      <c r="H1146" s="97"/>
    </row>
    <row r="1147">
      <c r="H1147" s="97"/>
    </row>
    <row r="1148">
      <c r="H1148" s="97"/>
    </row>
    <row r="1149">
      <c r="H1149" s="97"/>
    </row>
    <row r="1150">
      <c r="H1150" s="97"/>
    </row>
    <row r="1151">
      <c r="H1151" s="97"/>
    </row>
    <row r="1152">
      <c r="H1152" s="97"/>
    </row>
    <row r="1153">
      <c r="H1153" s="97"/>
    </row>
    <row r="1154">
      <c r="H1154" s="97"/>
    </row>
    <row r="1155">
      <c r="H1155" s="97"/>
    </row>
    <row r="1156">
      <c r="H1156" s="97"/>
    </row>
    <row r="1157">
      <c r="H1157" s="97"/>
    </row>
    <row r="1158">
      <c r="H1158" s="97"/>
    </row>
    <row r="1159">
      <c r="H1159" s="97"/>
    </row>
    <row r="1160">
      <c r="H1160" s="97"/>
    </row>
    <row r="1161">
      <c r="H1161" s="97"/>
    </row>
    <row r="1162">
      <c r="H1162" s="97"/>
    </row>
    <row r="1163">
      <c r="H1163" s="97"/>
    </row>
    <row r="1164">
      <c r="H1164" s="97"/>
    </row>
    <row r="1165">
      <c r="H1165" s="97"/>
    </row>
    <row r="1166">
      <c r="H1166" s="97"/>
    </row>
    <row r="1167">
      <c r="H1167" s="97"/>
    </row>
    <row r="1168">
      <c r="H1168" s="97"/>
    </row>
    <row r="1169">
      <c r="H1169" s="97"/>
    </row>
    <row r="1170">
      <c r="H1170" s="97"/>
    </row>
    <row r="1171">
      <c r="H1171" s="97"/>
    </row>
    <row r="1172">
      <c r="H1172" s="97"/>
    </row>
    <row r="1173">
      <c r="H1173" s="97"/>
    </row>
    <row r="1174">
      <c r="H1174" s="97"/>
    </row>
    <row r="1175">
      <c r="H1175" s="97"/>
    </row>
    <row r="1176">
      <c r="H1176" s="97"/>
    </row>
    <row r="1177">
      <c r="H1177" s="97"/>
    </row>
    <row r="1178">
      <c r="H1178" s="97"/>
    </row>
    <row r="1179">
      <c r="H1179" s="97"/>
    </row>
    <row r="1180">
      <c r="H1180" s="97"/>
    </row>
    <row r="1181">
      <c r="H1181" s="97"/>
    </row>
    <row r="1182">
      <c r="H1182" s="97"/>
    </row>
    <row r="1183">
      <c r="H1183" s="97"/>
    </row>
    <row r="1184">
      <c r="H1184" s="97"/>
    </row>
    <row r="1185">
      <c r="H1185" s="97"/>
    </row>
    <row r="1186">
      <c r="H1186" s="97"/>
    </row>
    <row r="1187">
      <c r="H1187" s="97"/>
    </row>
    <row r="1188">
      <c r="H1188" s="97"/>
    </row>
    <row r="1189">
      <c r="H1189" s="97"/>
    </row>
    <row r="1190">
      <c r="H1190" s="97"/>
    </row>
    <row r="1191">
      <c r="H1191" s="97"/>
    </row>
    <row r="1192">
      <c r="H1192" s="97"/>
    </row>
    <row r="1193">
      <c r="H1193" s="97"/>
    </row>
    <row r="1194">
      <c r="H1194" s="97"/>
    </row>
    <row r="1195">
      <c r="H1195" s="97"/>
    </row>
    <row r="1196">
      <c r="H1196" s="97"/>
    </row>
    <row r="1197">
      <c r="H1197" s="97"/>
    </row>
    <row r="1198">
      <c r="H1198" s="97"/>
    </row>
    <row r="1199">
      <c r="H1199" s="97"/>
    </row>
    <row r="1200">
      <c r="H1200" s="97"/>
    </row>
    <row r="1201">
      <c r="H1201" s="97"/>
    </row>
    <row r="1202">
      <c r="H1202" s="97"/>
    </row>
    <row r="1203">
      <c r="H1203" s="97"/>
    </row>
    <row r="1204">
      <c r="H1204" s="97"/>
    </row>
    <row r="1205">
      <c r="H1205" s="97"/>
    </row>
    <row r="1206">
      <c r="H1206" s="97"/>
    </row>
    <row r="1207">
      <c r="H1207" s="97"/>
    </row>
    <row r="1208">
      <c r="H1208" s="97"/>
    </row>
    <row r="1209">
      <c r="H1209" s="97"/>
    </row>
    <row r="1210">
      <c r="H1210" s="97"/>
    </row>
    <row r="1211">
      <c r="H1211" s="97"/>
    </row>
    <row r="1212">
      <c r="H1212" s="97"/>
    </row>
    <row r="1213">
      <c r="H1213" s="97"/>
    </row>
    <row r="1214">
      <c r="H1214" s="97"/>
    </row>
    <row r="1215">
      <c r="H1215" s="97"/>
    </row>
    <row r="1216">
      <c r="H1216" s="97"/>
    </row>
    <row r="1217">
      <c r="H1217" s="97"/>
    </row>
    <row r="1218">
      <c r="H1218" s="97"/>
    </row>
    <row r="1219">
      <c r="H1219" s="97"/>
    </row>
    <row r="1220">
      <c r="H1220" s="97"/>
    </row>
    <row r="1221">
      <c r="H1221" s="97"/>
    </row>
    <row r="1222">
      <c r="H1222" s="97"/>
    </row>
    <row r="1223">
      <c r="H1223" s="97"/>
    </row>
    <row r="1224">
      <c r="H1224" s="97"/>
    </row>
    <row r="1225">
      <c r="H1225" s="97"/>
    </row>
    <row r="1226">
      <c r="H1226" s="97"/>
    </row>
    <row r="1227">
      <c r="H1227" s="97"/>
    </row>
    <row r="1228">
      <c r="H1228" s="97"/>
    </row>
    <row r="1229">
      <c r="H1229" s="97"/>
    </row>
    <row r="1230">
      <c r="H1230" s="97"/>
    </row>
    <row r="1231">
      <c r="H1231" s="97"/>
    </row>
    <row r="1232">
      <c r="H1232" s="97"/>
    </row>
    <row r="1233">
      <c r="H1233" s="97"/>
    </row>
    <row r="1234">
      <c r="H1234" s="97"/>
    </row>
    <row r="1235">
      <c r="H1235" s="97"/>
    </row>
    <row r="1236">
      <c r="H1236" s="97"/>
    </row>
    <row r="1237">
      <c r="H1237" s="97"/>
    </row>
    <row r="1238">
      <c r="H1238" s="97"/>
    </row>
    <row r="1239">
      <c r="H1239" s="97"/>
    </row>
    <row r="1240">
      <c r="H1240" s="97"/>
    </row>
    <row r="1241">
      <c r="H1241" s="97"/>
    </row>
    <row r="1242">
      <c r="H1242" s="97"/>
    </row>
    <row r="1243">
      <c r="H1243" s="97"/>
    </row>
    <row r="1244">
      <c r="H1244" s="97"/>
    </row>
    <row r="1245">
      <c r="H1245" s="97"/>
    </row>
    <row r="1246">
      <c r="H1246" s="97"/>
    </row>
    <row r="1247">
      <c r="H1247" s="97"/>
    </row>
    <row r="1248">
      <c r="H1248" s="97"/>
    </row>
    <row r="1249">
      <c r="H1249" s="97"/>
    </row>
    <row r="1250">
      <c r="H1250" s="97"/>
    </row>
    <row r="1251">
      <c r="H1251" s="97"/>
    </row>
    <row r="1252">
      <c r="H1252" s="9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2.86"/>
    <col customWidth="1" min="2" max="2" width="9.14"/>
    <col customWidth="1" min="3" max="3" width="8.57"/>
    <col customWidth="1" min="4" max="4" width="9.14"/>
    <col customWidth="1" min="5" max="5" width="8.57"/>
    <col customWidth="1" min="6" max="6" width="9.14"/>
    <col customWidth="1" min="7" max="7" width="8.57"/>
    <col customWidth="1" min="8" max="8" width="9.14"/>
    <col customWidth="1" min="9" max="9" width="8.57"/>
    <col customWidth="1" min="10" max="10" width="9.14"/>
    <col customWidth="1" min="11" max="11" width="8.57"/>
    <col customWidth="1" min="12" max="12" width="9.14"/>
    <col customWidth="1" min="13" max="13" width="8.57"/>
    <col customWidth="1" min="14" max="14" width="9.14"/>
    <col customWidth="1" min="15" max="15" width="8.57"/>
    <col customWidth="1" min="16" max="16" width="9.14"/>
    <col customWidth="1" min="17" max="17" width="8.43"/>
    <col customWidth="1" min="18" max="18" width="9.0"/>
    <col customWidth="1" min="19" max="19" width="8.57"/>
    <col customWidth="1" min="20" max="20" width="9.14"/>
  </cols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</row>
    <row r="2">
      <c r="A2" s="2" t="s">
        <v>21</v>
      </c>
      <c r="B2" s="4">
        <v>10.0</v>
      </c>
      <c r="C2" s="4">
        <v>10.0</v>
      </c>
      <c r="D2" s="4">
        <v>13.0</v>
      </c>
      <c r="E2" s="4">
        <v>11.0</v>
      </c>
      <c r="F2" s="4">
        <v>11.0</v>
      </c>
      <c r="G2" s="4">
        <v>11.0</v>
      </c>
      <c r="H2" s="4">
        <v>8.0</v>
      </c>
      <c r="I2" s="4">
        <v>15.0</v>
      </c>
      <c r="J2" s="4">
        <v>10.0</v>
      </c>
      <c r="K2" s="4">
        <v>12.0</v>
      </c>
      <c r="L2" s="4">
        <v>10.0</v>
      </c>
      <c r="M2" s="4">
        <v>10.0</v>
      </c>
      <c r="N2" s="4">
        <v>9.0</v>
      </c>
      <c r="O2" s="4">
        <v>7.0</v>
      </c>
      <c r="P2" s="4">
        <v>7.0</v>
      </c>
      <c r="Q2" s="4">
        <v>7.0</v>
      </c>
      <c r="R2" s="4">
        <v>3.0</v>
      </c>
      <c r="S2" s="4">
        <v>5.0</v>
      </c>
      <c r="T2" s="4">
        <v>5.0</v>
      </c>
    </row>
    <row r="3">
      <c r="A3" s="6" t="s">
        <v>29</v>
      </c>
      <c r="B3" s="8">
        <v>12.0</v>
      </c>
      <c r="C3" s="8">
        <v>30.0</v>
      </c>
      <c r="D3" s="8">
        <v>14.0</v>
      </c>
      <c r="E3" s="8">
        <v>27.0</v>
      </c>
      <c r="F3" s="8">
        <v>33.0</v>
      </c>
      <c r="G3" s="8">
        <v>36.0</v>
      </c>
      <c r="H3" s="8">
        <v>22.0</v>
      </c>
      <c r="I3" s="8">
        <v>32.0</v>
      </c>
      <c r="J3" s="8">
        <v>36.0</v>
      </c>
      <c r="K3" s="8">
        <v>13.0</v>
      </c>
      <c r="L3" s="8">
        <v>17.0</v>
      </c>
      <c r="M3" s="8">
        <v>30.0</v>
      </c>
      <c r="N3" s="8">
        <v>13.0</v>
      </c>
      <c r="O3" s="8">
        <v>45.0</v>
      </c>
      <c r="P3" s="8">
        <v>21.0</v>
      </c>
      <c r="Q3" s="8">
        <v>41.0</v>
      </c>
      <c r="R3" s="8">
        <v>19.0</v>
      </c>
      <c r="S3" s="8">
        <v>30.0</v>
      </c>
      <c r="T3" s="12"/>
    </row>
    <row r="4">
      <c r="A4" s="15" t="s">
        <v>33</v>
      </c>
      <c r="B4" s="18">
        <v>75.0</v>
      </c>
      <c r="C4" s="18">
        <v>94.0</v>
      </c>
      <c r="D4" s="18">
        <v>88.0</v>
      </c>
      <c r="E4" s="18">
        <v>77.0</v>
      </c>
      <c r="F4" s="11"/>
      <c r="G4" s="18">
        <v>44.0</v>
      </c>
      <c r="H4" s="11"/>
      <c r="I4" s="18">
        <v>9.0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>
      <c r="A5" s="15" t="s">
        <v>42</v>
      </c>
      <c r="B5" s="11"/>
      <c r="C5" s="11"/>
      <c r="D5" s="11"/>
      <c r="E5" s="11"/>
      <c r="F5" s="18">
        <v>37.0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>
      <c r="A6" s="6" t="s">
        <v>44</v>
      </c>
      <c r="B6" s="12"/>
      <c r="C6" s="12"/>
      <c r="D6" s="12"/>
      <c r="E6" s="12"/>
      <c r="F6" s="12"/>
      <c r="G6" s="8">
        <v>60.0</v>
      </c>
      <c r="H6" s="8">
        <v>71.0</v>
      </c>
      <c r="I6" s="8">
        <v>52.0</v>
      </c>
      <c r="J6" s="12"/>
      <c r="K6" s="8">
        <v>45.0</v>
      </c>
      <c r="L6" s="8">
        <v>67.0</v>
      </c>
      <c r="M6" s="12"/>
      <c r="N6" s="12"/>
      <c r="O6" s="12"/>
      <c r="P6" s="12"/>
      <c r="Q6" s="12"/>
      <c r="R6" s="12"/>
      <c r="S6" s="12"/>
      <c r="T6" s="12"/>
    </row>
    <row r="7">
      <c r="A7" s="6" t="s">
        <v>47</v>
      </c>
      <c r="B7" s="12"/>
      <c r="C7" s="12"/>
      <c r="D7" s="8">
        <v>100.0</v>
      </c>
      <c r="E7" s="12"/>
      <c r="F7" s="8">
        <v>90.0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>
      <c r="A8" s="6" t="s">
        <v>49</v>
      </c>
      <c r="B8" s="12"/>
      <c r="C8" s="8">
        <v>54.0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>
      <c r="A9" s="6" t="s">
        <v>51</v>
      </c>
      <c r="B9" s="12"/>
      <c r="C9" s="12"/>
      <c r="D9" s="12"/>
      <c r="E9" s="12"/>
      <c r="F9" s="12"/>
      <c r="G9" s="12"/>
      <c r="H9" s="12"/>
      <c r="I9" s="12"/>
      <c r="J9" s="8">
        <v>81.0</v>
      </c>
      <c r="K9" s="12"/>
      <c r="L9" s="12"/>
      <c r="M9" s="12"/>
      <c r="N9" s="12"/>
      <c r="O9" s="12"/>
      <c r="P9" s="12"/>
      <c r="Q9" s="12"/>
      <c r="R9" s="12"/>
      <c r="S9" s="12"/>
      <c r="T9" s="12"/>
    </row>
    <row r="10">
      <c r="A10" s="6" t="s">
        <v>54</v>
      </c>
      <c r="B10" s="8">
        <v>25.0</v>
      </c>
      <c r="C10" s="12"/>
      <c r="D10" s="8">
        <v>11.0</v>
      </c>
      <c r="E10" s="8">
        <v>18.0</v>
      </c>
      <c r="F10" s="8">
        <v>18.0</v>
      </c>
      <c r="G10" s="8">
        <v>21.0</v>
      </c>
      <c r="H10" s="8">
        <v>24.0</v>
      </c>
      <c r="I10" s="8">
        <v>16.0</v>
      </c>
      <c r="J10" s="12"/>
      <c r="K10" s="8">
        <v>12.0</v>
      </c>
      <c r="L10" s="8">
        <v>15.0</v>
      </c>
      <c r="M10" s="8">
        <v>17.0</v>
      </c>
      <c r="N10" s="8">
        <v>22.0</v>
      </c>
      <c r="O10" s="8">
        <v>14.0</v>
      </c>
      <c r="P10" s="12"/>
      <c r="Q10" s="8">
        <v>29.0</v>
      </c>
      <c r="R10" s="12"/>
      <c r="S10" s="8">
        <v>15.0</v>
      </c>
      <c r="T10" s="8">
        <v>14.0</v>
      </c>
    </row>
    <row r="11">
      <c r="A11" s="15" t="s">
        <v>55</v>
      </c>
      <c r="B11" s="18">
        <v>29.0</v>
      </c>
      <c r="C11" s="11"/>
      <c r="D11" s="15" t="s">
        <v>56</v>
      </c>
      <c r="E11" s="18">
        <v>20.0</v>
      </c>
      <c r="F11" s="18">
        <v>44.0</v>
      </c>
      <c r="G11" s="11"/>
      <c r="H11" s="18">
        <v>27.0</v>
      </c>
      <c r="I11" s="18">
        <v>23.0</v>
      </c>
      <c r="J11" s="18">
        <v>44.0</v>
      </c>
      <c r="K11" s="11"/>
      <c r="L11" s="18">
        <v>43.0</v>
      </c>
      <c r="M11" s="11"/>
      <c r="N11" s="18">
        <v>38.0</v>
      </c>
      <c r="O11" s="11"/>
      <c r="P11" s="18">
        <v>31.0</v>
      </c>
      <c r="Q11" s="11"/>
      <c r="R11" s="11"/>
      <c r="S11" s="11"/>
      <c r="T11" s="11"/>
    </row>
    <row r="12">
      <c r="A12" s="15" t="s">
        <v>57</v>
      </c>
      <c r="B12" s="11"/>
      <c r="C12" s="18">
        <v>30.0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>
      <c r="A13" s="15" t="s">
        <v>58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8">
        <v>23.0</v>
      </c>
      <c r="P13" s="11"/>
      <c r="Q13" s="11"/>
      <c r="R13" s="11"/>
      <c r="S13" s="11"/>
      <c r="T13" s="11"/>
    </row>
    <row r="14">
      <c r="A14" s="15" t="s">
        <v>60</v>
      </c>
      <c r="B14" s="11"/>
      <c r="C14" s="11"/>
      <c r="D14" s="15" t="s">
        <v>56</v>
      </c>
      <c r="E14" s="18">
        <v>6.0</v>
      </c>
      <c r="F14" s="11"/>
      <c r="G14" s="18">
        <v>27.0</v>
      </c>
      <c r="H14" s="11"/>
      <c r="I14" s="18">
        <v>11.0</v>
      </c>
      <c r="J14" s="11"/>
      <c r="K14" s="18">
        <v>18.0</v>
      </c>
      <c r="L14" s="11"/>
      <c r="M14" s="18">
        <v>16.0</v>
      </c>
      <c r="N14" s="18">
        <v>13.0</v>
      </c>
      <c r="O14" s="11"/>
      <c r="P14" s="18">
        <v>10.0</v>
      </c>
      <c r="Q14" s="18">
        <v>18.0</v>
      </c>
      <c r="R14" s="11"/>
      <c r="S14" s="11"/>
      <c r="T14" s="11"/>
    </row>
    <row r="15">
      <c r="A15" s="6" t="s">
        <v>62</v>
      </c>
      <c r="B15" s="8">
        <v>37.0</v>
      </c>
      <c r="C15" s="8">
        <v>30.0</v>
      </c>
      <c r="D15" s="8">
        <v>51.0</v>
      </c>
      <c r="E15" s="8">
        <v>74.0</v>
      </c>
      <c r="F15" s="8">
        <v>53.0</v>
      </c>
      <c r="G15" s="8">
        <v>36.0</v>
      </c>
      <c r="H15" s="8">
        <v>52.0</v>
      </c>
      <c r="I15" s="8">
        <v>30.0</v>
      </c>
      <c r="J15" s="8">
        <v>38.0</v>
      </c>
      <c r="K15" s="8">
        <v>36.0</v>
      </c>
      <c r="L15" s="8">
        <v>42.0</v>
      </c>
      <c r="M15" s="8">
        <v>27.0</v>
      </c>
      <c r="N15" s="8">
        <v>18.0</v>
      </c>
      <c r="O15" s="12"/>
      <c r="P15" s="8">
        <v>33.0</v>
      </c>
      <c r="Q15" s="12"/>
      <c r="R15" s="8">
        <v>37.0</v>
      </c>
      <c r="S15" s="12"/>
      <c r="T15" s="12"/>
    </row>
    <row r="16">
      <c r="A16" s="15" t="s">
        <v>64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8">
        <v>39.0</v>
      </c>
      <c r="N16" s="11"/>
      <c r="O16" s="11"/>
      <c r="P16" s="11"/>
      <c r="Q16" s="11"/>
      <c r="R16" s="11"/>
      <c r="S16" s="11"/>
      <c r="T16" s="11"/>
    </row>
    <row r="17">
      <c r="A17" s="22" t="s">
        <v>66</v>
      </c>
      <c r="B17" s="23"/>
      <c r="C17" s="23"/>
      <c r="D17" s="23"/>
      <c r="E17" s="23"/>
      <c r="F17" s="23"/>
      <c r="G17" s="23"/>
      <c r="H17" s="23"/>
      <c r="I17" s="23"/>
      <c r="J17" s="23"/>
      <c r="K17" s="30">
        <v>7.0</v>
      </c>
      <c r="L17" s="23"/>
      <c r="M17" s="23"/>
      <c r="N17" s="23"/>
      <c r="O17" s="23"/>
      <c r="P17" s="23"/>
      <c r="Q17" s="23"/>
      <c r="R17" s="23"/>
      <c r="S17" s="23"/>
      <c r="T17" s="23"/>
    </row>
    <row r="18">
      <c r="A18" s="22" t="s">
        <v>77</v>
      </c>
      <c r="B18" s="30">
        <v>118.0</v>
      </c>
      <c r="C18" s="30">
        <v>134.0</v>
      </c>
      <c r="D18" s="30">
        <v>90.0</v>
      </c>
      <c r="E18" s="30">
        <v>94.0</v>
      </c>
      <c r="F18" s="30">
        <v>115.0</v>
      </c>
      <c r="G18" s="30">
        <v>66.0</v>
      </c>
      <c r="H18" s="30">
        <v>56.0</v>
      </c>
      <c r="I18" s="30">
        <v>68.0</v>
      </c>
      <c r="J18" s="30">
        <v>76.0</v>
      </c>
      <c r="K18" s="30">
        <v>30.0</v>
      </c>
      <c r="L18" s="30">
        <v>21.0</v>
      </c>
      <c r="M18" s="30">
        <v>37.0</v>
      </c>
      <c r="N18" s="23"/>
      <c r="O18" s="23"/>
      <c r="P18" s="23"/>
      <c r="Q18" s="23"/>
      <c r="R18" s="23"/>
      <c r="S18" s="23"/>
      <c r="T18" s="23"/>
    </row>
    <row r="19">
      <c r="A19" s="15" t="s">
        <v>78</v>
      </c>
      <c r="B19" s="18">
        <v>68.0</v>
      </c>
      <c r="C19" s="11"/>
      <c r="D19" s="11"/>
      <c r="E19" s="11"/>
      <c r="F19" s="11"/>
      <c r="G19" s="11"/>
      <c r="H19" s="11"/>
      <c r="I19" s="11"/>
      <c r="J19" s="18">
        <v>49.0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>
      <c r="A20" s="6" t="s">
        <v>79</v>
      </c>
      <c r="B20" s="8">
        <v>28.0</v>
      </c>
      <c r="C20" s="8">
        <v>31.0</v>
      </c>
      <c r="D20" s="8">
        <v>27.0</v>
      </c>
      <c r="E20" s="8">
        <v>23.0</v>
      </c>
      <c r="F20" s="8">
        <v>21.0</v>
      </c>
      <c r="G20" s="8">
        <v>17.0</v>
      </c>
      <c r="H20" s="12"/>
      <c r="I20" s="8">
        <v>19.0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>
      <c r="A21" s="6" t="s">
        <v>81</v>
      </c>
      <c r="B21" s="12"/>
      <c r="C21" s="12"/>
      <c r="D21" s="12"/>
      <c r="E21" s="12"/>
      <c r="F21" s="12"/>
      <c r="G21" s="12"/>
      <c r="H21" s="12"/>
      <c r="I21" s="12"/>
      <c r="J21" s="8">
        <v>38.0</v>
      </c>
      <c r="K21" s="8">
        <v>7.0</v>
      </c>
      <c r="L21" s="8">
        <v>22.0</v>
      </c>
      <c r="M21" s="12"/>
      <c r="N21" s="12"/>
      <c r="O21" s="12"/>
      <c r="P21" s="12"/>
      <c r="Q21" s="12"/>
      <c r="R21" s="12"/>
      <c r="S21" s="12"/>
      <c r="T21" s="12"/>
    </row>
    <row r="22">
      <c r="A22" s="15" t="s">
        <v>82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8">
        <v>9.0</v>
      </c>
    </row>
    <row r="23">
      <c r="A23" s="22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30">
        <v>30.0</v>
      </c>
      <c r="T23" s="23"/>
    </row>
    <row r="24">
      <c r="A24" s="15" t="s">
        <v>84</v>
      </c>
      <c r="B24" s="11"/>
      <c r="C24" s="11"/>
      <c r="D24" s="11"/>
      <c r="E24" s="11"/>
      <c r="F24" s="11"/>
      <c r="G24" s="11"/>
      <c r="H24" s="11"/>
      <c r="I24" s="18">
        <v>40.0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>
      <c r="A25" s="6" t="s">
        <v>60</v>
      </c>
      <c r="B25" s="12"/>
      <c r="C25" s="12"/>
      <c r="D25" s="8">
        <v>7.0</v>
      </c>
      <c r="E25" s="8">
        <v>6.0</v>
      </c>
      <c r="F25" s="12"/>
      <c r="G25" s="8">
        <v>27.0</v>
      </c>
      <c r="H25" s="12"/>
      <c r="I25" s="8">
        <v>11.0</v>
      </c>
      <c r="J25" s="12"/>
      <c r="K25" s="8">
        <v>18.0</v>
      </c>
      <c r="L25" s="12"/>
      <c r="M25" s="8">
        <v>16.0</v>
      </c>
      <c r="N25" s="8">
        <v>13.0</v>
      </c>
      <c r="O25" s="12"/>
      <c r="P25" s="8">
        <v>10.0</v>
      </c>
      <c r="Q25" s="8">
        <v>18.0</v>
      </c>
      <c r="R25" s="12"/>
      <c r="S25" s="12"/>
      <c r="T25" s="12"/>
    </row>
    <row r="26">
      <c r="A26" s="6" t="s">
        <v>58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8">
        <v>23.0</v>
      </c>
      <c r="P26" s="12"/>
      <c r="Q26" s="12"/>
      <c r="R26" s="12"/>
      <c r="S26" s="12"/>
      <c r="T26" s="12"/>
    </row>
    <row r="27">
      <c r="A27" s="15" t="s">
        <v>85</v>
      </c>
      <c r="B27" s="18">
        <v>59.0</v>
      </c>
      <c r="C27" s="18">
        <v>68.0</v>
      </c>
      <c r="D27" s="18">
        <v>37.0</v>
      </c>
      <c r="E27" s="18">
        <v>56.0</v>
      </c>
      <c r="F27" s="18">
        <v>57.0</v>
      </c>
      <c r="G27" s="18">
        <v>41.0</v>
      </c>
      <c r="H27" s="18">
        <v>47.0</v>
      </c>
      <c r="I27" s="18">
        <v>28.0</v>
      </c>
      <c r="J27" s="18">
        <v>44.0</v>
      </c>
      <c r="K27" s="18">
        <v>33.0</v>
      </c>
      <c r="L27" s="18">
        <v>34.0</v>
      </c>
      <c r="M27" s="18">
        <v>29.0</v>
      </c>
      <c r="N27" s="18">
        <v>31.0</v>
      </c>
      <c r="O27" s="18">
        <v>29.0</v>
      </c>
      <c r="P27" s="18">
        <v>53.0</v>
      </c>
      <c r="Q27" s="18">
        <v>51.0</v>
      </c>
      <c r="R27" s="18">
        <v>34.0</v>
      </c>
      <c r="S27" s="18">
        <v>42.0</v>
      </c>
      <c r="T27" s="18">
        <v>21.0</v>
      </c>
    </row>
    <row r="28">
      <c r="A28" s="6" t="s">
        <v>86</v>
      </c>
      <c r="B28" s="12"/>
      <c r="C28" s="12"/>
      <c r="D28" s="8">
        <v>45.0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>
      <c r="A29" s="15" t="s">
        <v>87</v>
      </c>
      <c r="B29" s="18">
        <v>61.0</v>
      </c>
      <c r="C29" s="18">
        <v>53.0</v>
      </c>
      <c r="D29" s="18">
        <v>34.0</v>
      </c>
      <c r="E29" s="18">
        <v>44.0</v>
      </c>
      <c r="F29" s="18">
        <v>53.0</v>
      </c>
      <c r="G29" s="18">
        <v>23.0</v>
      </c>
      <c r="H29" s="18">
        <v>47.0</v>
      </c>
      <c r="I29" s="18">
        <v>40.0</v>
      </c>
      <c r="J29" s="18">
        <v>61.0</v>
      </c>
      <c r="K29" s="18">
        <v>24.0</v>
      </c>
      <c r="L29" s="18">
        <v>40.0</v>
      </c>
      <c r="M29" s="18">
        <v>40.0</v>
      </c>
      <c r="N29" s="11"/>
      <c r="O29" s="11"/>
      <c r="P29" s="11"/>
      <c r="Q29" s="18">
        <v>31.0</v>
      </c>
      <c r="R29" s="11"/>
      <c r="S29" s="11"/>
      <c r="T29" s="11"/>
    </row>
    <row r="30">
      <c r="A30" s="22" t="s">
        <v>88</v>
      </c>
      <c r="B30" s="23"/>
      <c r="C30" s="23"/>
      <c r="D30" s="23"/>
      <c r="E30" s="23"/>
      <c r="F30" s="30">
        <v>107.0</v>
      </c>
      <c r="G30" s="23"/>
      <c r="H30" s="23"/>
      <c r="I30" s="30">
        <v>38.0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>
      <c r="A31" s="15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8">
        <v>5.0</v>
      </c>
      <c r="O31" s="18">
        <v>0.0</v>
      </c>
      <c r="P31" s="18">
        <v>11.0</v>
      </c>
      <c r="Q31" s="11"/>
      <c r="R31" s="11"/>
      <c r="S31" s="11"/>
      <c r="T31" s="11"/>
    </row>
    <row r="32">
      <c r="A32" s="22" t="s">
        <v>90</v>
      </c>
      <c r="B32" s="23"/>
      <c r="C32" s="30">
        <v>11.0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>
      <c r="A33" s="15" t="s">
        <v>91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8">
        <v>29.0</v>
      </c>
    </row>
    <row r="34">
      <c r="A34" s="36" t="s">
        <v>92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>
        <v>142.0</v>
      </c>
      <c r="T34" s="38">
        <v>71.0</v>
      </c>
    </row>
    <row r="35">
      <c r="A35" s="36" t="s">
        <v>93</v>
      </c>
      <c r="B35" s="37"/>
      <c r="C35" s="37"/>
      <c r="D35" s="37"/>
      <c r="E35" s="37"/>
      <c r="F35" s="37"/>
      <c r="G35" s="37"/>
      <c r="H35" s="37"/>
      <c r="I35" s="38">
        <v>107.0</v>
      </c>
      <c r="J35" s="38">
        <v>119.0</v>
      </c>
      <c r="K35" s="38">
        <v>109.0</v>
      </c>
      <c r="L35" s="38">
        <v>105.0</v>
      </c>
      <c r="M35" s="38">
        <v>92.0</v>
      </c>
      <c r="N35" s="38">
        <v>105.0</v>
      </c>
      <c r="O35" s="38">
        <v>112.0</v>
      </c>
      <c r="P35" s="37"/>
      <c r="Q35" s="38">
        <v>64.0</v>
      </c>
      <c r="R35" s="37"/>
      <c r="S35" s="37"/>
      <c r="T35" s="3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5.14"/>
    <col hidden="1" min="8" max="8" width="14.43"/>
  </cols>
  <sheetData>
    <row r="1">
      <c r="A1" s="1"/>
      <c r="B1" s="11"/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34</v>
      </c>
      <c r="J1" s="15" t="s">
        <v>35</v>
      </c>
    </row>
    <row r="2">
      <c r="A2" s="19" t="s">
        <v>36</v>
      </c>
      <c r="B2" s="8" t="s">
        <v>53</v>
      </c>
      <c r="C2" s="8">
        <v>428.0</v>
      </c>
      <c r="D2" s="8">
        <v>394.0</v>
      </c>
      <c r="E2" s="8">
        <v>425.0</v>
      </c>
      <c r="F2" s="8">
        <v>424.0</v>
      </c>
      <c r="G2" s="8">
        <v>546.0</v>
      </c>
      <c r="H2" s="8">
        <v>455.0</v>
      </c>
      <c r="I2" s="21">
        <f t="shared" ref="I2:I13" si="1">AVERAGE(C2:G2)</f>
        <v>443.4</v>
      </c>
      <c r="J2" s="8">
        <v>5.0</v>
      </c>
    </row>
    <row r="3">
      <c r="A3" s="26" t="s">
        <v>68</v>
      </c>
      <c r="B3" s="18" t="s">
        <v>76</v>
      </c>
      <c r="C3" s="18">
        <v>280.0</v>
      </c>
      <c r="D3" s="18">
        <v>255.0</v>
      </c>
      <c r="E3" s="18">
        <v>190.0</v>
      </c>
      <c r="F3" s="18">
        <v>259.0</v>
      </c>
      <c r="G3" s="18">
        <v>320.0</v>
      </c>
      <c r="H3" s="18">
        <v>301.0</v>
      </c>
      <c r="I3" s="29">
        <f t="shared" si="1"/>
        <v>260.8</v>
      </c>
      <c r="J3" s="18">
        <v>4.0</v>
      </c>
    </row>
    <row r="4">
      <c r="A4" s="31" t="s">
        <v>32</v>
      </c>
      <c r="B4" s="32" t="s">
        <v>80</v>
      </c>
      <c r="C4" s="35">
        <v>164.0</v>
      </c>
      <c r="D4" s="32">
        <v>165.0</v>
      </c>
      <c r="E4" s="32">
        <v>149.0</v>
      </c>
      <c r="F4" s="32">
        <v>191.0</v>
      </c>
      <c r="G4" s="32">
        <v>282.0</v>
      </c>
      <c r="H4" s="32">
        <v>169.0</v>
      </c>
      <c r="I4" s="39">
        <f t="shared" si="1"/>
        <v>190.2</v>
      </c>
      <c r="J4" s="32">
        <v>3.0</v>
      </c>
    </row>
    <row r="5">
      <c r="A5" s="31" t="s">
        <v>46</v>
      </c>
      <c r="B5" s="32" t="s">
        <v>94</v>
      </c>
      <c r="C5" s="32">
        <v>231.0</v>
      </c>
      <c r="D5" s="32">
        <v>231.0</v>
      </c>
      <c r="E5" s="32">
        <v>196.0</v>
      </c>
      <c r="F5" s="32">
        <v>252.0</v>
      </c>
      <c r="G5" s="32">
        <v>178.0</v>
      </c>
      <c r="H5" s="32">
        <v>156.0</v>
      </c>
      <c r="I5" s="39">
        <f t="shared" si="1"/>
        <v>217.6</v>
      </c>
      <c r="J5" s="32">
        <v>3.0</v>
      </c>
    </row>
    <row r="6">
      <c r="A6" s="31" t="s">
        <v>95</v>
      </c>
      <c r="B6" s="32" t="s">
        <v>96</v>
      </c>
      <c r="C6" s="32">
        <v>231.0</v>
      </c>
      <c r="D6" s="32">
        <v>164.0</v>
      </c>
      <c r="E6" s="32">
        <v>189.0</v>
      </c>
      <c r="F6" s="32">
        <v>169.0</v>
      </c>
      <c r="G6" s="32">
        <v>219.0</v>
      </c>
      <c r="H6" s="32">
        <v>161.0</v>
      </c>
      <c r="I6" s="39">
        <f t="shared" si="1"/>
        <v>194.4</v>
      </c>
      <c r="J6" s="32">
        <v>3.0</v>
      </c>
    </row>
    <row r="7">
      <c r="A7" s="31" t="s">
        <v>74</v>
      </c>
      <c r="B7" s="32" t="s">
        <v>98</v>
      </c>
      <c r="C7" s="32">
        <v>169.0</v>
      </c>
      <c r="D7" s="32">
        <v>156.0</v>
      </c>
      <c r="E7" s="32">
        <v>141.0</v>
      </c>
      <c r="F7" s="32">
        <v>164.0</v>
      </c>
      <c r="G7" s="32">
        <v>184.0</v>
      </c>
      <c r="H7" s="32">
        <v>152.0</v>
      </c>
      <c r="I7" s="39">
        <f t="shared" si="1"/>
        <v>162.8</v>
      </c>
      <c r="J7" s="32">
        <v>3.0</v>
      </c>
    </row>
    <row r="8">
      <c r="A8" s="31" t="s">
        <v>99</v>
      </c>
      <c r="B8" s="32" t="s">
        <v>100</v>
      </c>
      <c r="C8" s="32">
        <v>126.0</v>
      </c>
      <c r="D8" s="32">
        <v>131.0</v>
      </c>
      <c r="E8" s="32">
        <v>111.0</v>
      </c>
      <c r="F8" s="32">
        <v>170.0</v>
      </c>
      <c r="G8" s="32">
        <v>164.0</v>
      </c>
      <c r="H8" s="32">
        <v>142.0</v>
      </c>
      <c r="I8" s="39">
        <f t="shared" si="1"/>
        <v>140.4</v>
      </c>
      <c r="J8" s="32">
        <v>3.0</v>
      </c>
    </row>
    <row r="9">
      <c r="A9" s="31" t="s">
        <v>101</v>
      </c>
      <c r="B9" s="32" t="s">
        <v>102</v>
      </c>
      <c r="C9" s="32">
        <v>143.0</v>
      </c>
      <c r="D9" s="32">
        <v>155.0</v>
      </c>
      <c r="E9" s="32">
        <v>147.0</v>
      </c>
      <c r="F9" s="32">
        <v>181.0</v>
      </c>
      <c r="G9" s="32">
        <v>124.0</v>
      </c>
      <c r="H9" s="32">
        <v>120.0</v>
      </c>
      <c r="I9" s="39">
        <f t="shared" si="1"/>
        <v>150</v>
      </c>
      <c r="J9" s="32">
        <v>3.0</v>
      </c>
    </row>
    <row r="10">
      <c r="A10" s="26" t="s">
        <v>103</v>
      </c>
      <c r="B10" s="18" t="s">
        <v>104</v>
      </c>
      <c r="C10" s="18">
        <v>100.0</v>
      </c>
      <c r="D10" s="18">
        <v>113.0</v>
      </c>
      <c r="E10" s="18">
        <v>108.0</v>
      </c>
      <c r="F10" s="18">
        <v>114.0</v>
      </c>
      <c r="G10" s="18">
        <v>115.0</v>
      </c>
      <c r="H10" s="18">
        <v>98.0</v>
      </c>
      <c r="I10" s="29">
        <f t="shared" si="1"/>
        <v>110</v>
      </c>
      <c r="J10" s="18">
        <v>2.0</v>
      </c>
    </row>
    <row r="11">
      <c r="A11" s="26" t="s">
        <v>105</v>
      </c>
      <c r="B11" s="18" t="s">
        <v>106</v>
      </c>
      <c r="C11" s="46">
        <v>56.0</v>
      </c>
      <c r="D11" s="18">
        <v>82.0</v>
      </c>
      <c r="E11" s="18">
        <v>83.0</v>
      </c>
      <c r="F11" s="18">
        <v>88.0</v>
      </c>
      <c r="G11" s="18">
        <v>91.0</v>
      </c>
      <c r="H11" s="18">
        <v>119.0</v>
      </c>
      <c r="I11" s="29">
        <f t="shared" si="1"/>
        <v>80</v>
      </c>
      <c r="J11" s="18">
        <v>2.0</v>
      </c>
    </row>
    <row r="12">
      <c r="A12" s="26" t="s">
        <v>48</v>
      </c>
      <c r="B12" s="18" t="s">
        <v>110</v>
      </c>
      <c r="C12" s="18">
        <v>76.0</v>
      </c>
      <c r="D12" s="18">
        <v>68.0</v>
      </c>
      <c r="E12" s="18">
        <v>71.0</v>
      </c>
      <c r="F12" s="18">
        <v>84.0</v>
      </c>
      <c r="G12" s="18">
        <v>100.0</v>
      </c>
      <c r="H12" s="18">
        <v>67.0</v>
      </c>
      <c r="I12" s="29">
        <f t="shared" si="1"/>
        <v>79.8</v>
      </c>
      <c r="J12" s="18">
        <v>2.0</v>
      </c>
    </row>
    <row r="13">
      <c r="A13" s="26" t="s">
        <v>40</v>
      </c>
      <c r="B13" s="18" t="s">
        <v>111</v>
      </c>
      <c r="C13" s="18">
        <v>82.0</v>
      </c>
      <c r="D13" s="18">
        <v>104.0</v>
      </c>
      <c r="E13" s="18">
        <v>84.0</v>
      </c>
      <c r="F13" s="18">
        <v>91.0</v>
      </c>
      <c r="G13" s="18">
        <v>68.0</v>
      </c>
      <c r="H13" s="18">
        <v>69.0</v>
      </c>
      <c r="I13" s="29">
        <f t="shared" si="1"/>
        <v>85.8</v>
      </c>
      <c r="J13" s="18">
        <v>2.0</v>
      </c>
    </row>
    <row r="14">
      <c r="A14" s="47"/>
      <c r="B14" s="48"/>
      <c r="C14" s="48"/>
      <c r="D14" s="48"/>
      <c r="E14" s="48"/>
      <c r="F14" s="48"/>
      <c r="G14" s="48"/>
      <c r="H14" s="48"/>
      <c r="I14" s="48"/>
      <c r="J14" s="50">
        <v>35.0</v>
      </c>
    </row>
    <row r="15">
      <c r="A15" s="7" t="s">
        <v>122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9" t="s">
        <v>113</v>
      </c>
      <c r="B1" s="49" t="s">
        <v>23</v>
      </c>
      <c r="C1" s="49" t="s">
        <v>24</v>
      </c>
      <c r="D1" s="49" t="s">
        <v>25</v>
      </c>
      <c r="E1" s="49" t="s">
        <v>26</v>
      </c>
      <c r="F1" s="49" t="s">
        <v>115</v>
      </c>
      <c r="G1" s="49" t="s">
        <v>116</v>
      </c>
      <c r="H1" s="49" t="s">
        <v>118</v>
      </c>
      <c r="I1" s="49" t="s">
        <v>119</v>
      </c>
    </row>
    <row r="2">
      <c r="A2" s="7" t="s">
        <v>120</v>
      </c>
      <c r="B2" s="7" t="s">
        <v>121</v>
      </c>
      <c r="C2" s="7">
        <v>230.0</v>
      </c>
      <c r="D2" s="7">
        <v>80.0</v>
      </c>
      <c r="E2" s="51">
        <f t="shared" ref="E2:E26" si="1">D2/C2</f>
        <v>0.347826087</v>
      </c>
      <c r="F2" s="7">
        <v>60.0</v>
      </c>
      <c r="G2" s="7">
        <v>20.0</v>
      </c>
      <c r="H2" s="7">
        <v>15.0</v>
      </c>
      <c r="I2" s="7">
        <v>4.0</v>
      </c>
    </row>
    <row r="3">
      <c r="A3" s="7" t="s">
        <v>120</v>
      </c>
      <c r="B3" s="7" t="s">
        <v>98</v>
      </c>
      <c r="C3" s="7">
        <v>257.0</v>
      </c>
      <c r="D3" s="7">
        <v>93.0</v>
      </c>
      <c r="E3" s="51">
        <f t="shared" si="1"/>
        <v>0.3618677043</v>
      </c>
      <c r="F3" s="7">
        <v>72.0</v>
      </c>
      <c r="G3" s="7">
        <v>21.0</v>
      </c>
      <c r="H3" s="7">
        <v>18.0</v>
      </c>
      <c r="I3" s="7">
        <v>4.0</v>
      </c>
    </row>
    <row r="4">
      <c r="A4" s="7" t="s">
        <v>120</v>
      </c>
      <c r="B4" s="7" t="s">
        <v>125</v>
      </c>
      <c r="C4" s="7">
        <v>429.0</v>
      </c>
      <c r="D4" s="7">
        <v>165.0</v>
      </c>
      <c r="E4" s="51">
        <f t="shared" si="1"/>
        <v>0.3846153846</v>
      </c>
      <c r="F4" s="7">
        <v>128.0</v>
      </c>
      <c r="G4" s="7">
        <v>37.0</v>
      </c>
      <c r="H4" s="7">
        <v>32.0</v>
      </c>
      <c r="I4" s="7">
        <v>7.0</v>
      </c>
    </row>
    <row r="5">
      <c r="A5" s="7" t="s">
        <v>120</v>
      </c>
      <c r="B5" s="7" t="s">
        <v>53</v>
      </c>
      <c r="C5" s="7">
        <v>783.0</v>
      </c>
      <c r="D5" s="7">
        <v>277.0</v>
      </c>
      <c r="E5" s="51">
        <f t="shared" si="1"/>
        <v>0.3537675607</v>
      </c>
      <c r="F5" s="7">
        <v>216.0</v>
      </c>
      <c r="G5" s="7">
        <v>61.0</v>
      </c>
      <c r="H5" s="7">
        <v>54.0</v>
      </c>
      <c r="I5" s="7">
        <v>11.0</v>
      </c>
    </row>
    <row r="6">
      <c r="A6" s="7" t="s">
        <v>120</v>
      </c>
      <c r="B6" s="7" t="s">
        <v>102</v>
      </c>
      <c r="C6" s="7">
        <v>293.0</v>
      </c>
      <c r="D6" s="7">
        <v>112.0</v>
      </c>
      <c r="E6" s="51">
        <f t="shared" si="1"/>
        <v>0.3822525597</v>
      </c>
      <c r="F6" s="7">
        <v>88.0</v>
      </c>
      <c r="G6" s="7">
        <v>24.0</v>
      </c>
      <c r="H6" s="7">
        <v>22.0</v>
      </c>
      <c r="I6" s="7">
        <v>4.0</v>
      </c>
    </row>
    <row r="7">
      <c r="A7" s="7" t="s">
        <v>120</v>
      </c>
      <c r="B7" s="7" t="s">
        <v>110</v>
      </c>
      <c r="C7" s="7">
        <v>151.0</v>
      </c>
      <c r="D7" s="7">
        <v>53.0</v>
      </c>
      <c r="E7" s="51">
        <f t="shared" si="1"/>
        <v>0.3509933775</v>
      </c>
      <c r="F7" s="7">
        <v>40.0</v>
      </c>
      <c r="G7" s="7">
        <v>13.0</v>
      </c>
      <c r="H7" s="7">
        <v>10.0</v>
      </c>
      <c r="I7" s="7">
        <v>3.0</v>
      </c>
    </row>
    <row r="8">
      <c r="A8" s="7" t="s">
        <v>120</v>
      </c>
      <c r="B8" s="7" t="s">
        <v>111</v>
      </c>
      <c r="C8" s="7">
        <v>220.0</v>
      </c>
      <c r="D8" s="7">
        <v>79.0</v>
      </c>
      <c r="E8" s="51">
        <f t="shared" si="1"/>
        <v>0.3590909091</v>
      </c>
      <c r="F8" s="7">
        <v>60.0</v>
      </c>
      <c r="G8" s="7">
        <v>19.0</v>
      </c>
      <c r="H8" s="7">
        <v>15.0</v>
      </c>
      <c r="I8" s="7">
        <v>4.0</v>
      </c>
    </row>
    <row r="9">
      <c r="A9" s="7" t="s">
        <v>120</v>
      </c>
      <c r="B9" s="7" t="s">
        <v>127</v>
      </c>
      <c r="C9" s="7">
        <v>228.0</v>
      </c>
      <c r="D9" s="7">
        <v>80.0</v>
      </c>
      <c r="E9" s="51">
        <f t="shared" si="1"/>
        <v>0.350877193</v>
      </c>
      <c r="F9" s="7">
        <v>60.0</v>
      </c>
      <c r="G9" s="7">
        <v>20.0</v>
      </c>
      <c r="H9" s="7">
        <v>15.0</v>
      </c>
      <c r="I9" s="7">
        <v>4.0</v>
      </c>
    </row>
    <row r="10">
      <c r="A10" s="7" t="s">
        <v>120</v>
      </c>
      <c r="B10" s="7" t="s">
        <v>128</v>
      </c>
      <c r="C10" s="7">
        <v>275.0</v>
      </c>
      <c r="D10" s="7">
        <v>93.0</v>
      </c>
      <c r="E10" s="51">
        <f t="shared" si="1"/>
        <v>0.3381818182</v>
      </c>
      <c r="F10" s="7">
        <v>72.0</v>
      </c>
      <c r="G10" s="7">
        <v>21.0</v>
      </c>
      <c r="H10" s="7">
        <v>18.0</v>
      </c>
      <c r="I10" s="7">
        <v>4.0</v>
      </c>
    </row>
    <row r="11">
      <c r="A11" s="7" t="s">
        <v>120</v>
      </c>
      <c r="B11" s="7" t="s">
        <v>100</v>
      </c>
      <c r="C11" s="7">
        <v>236.0</v>
      </c>
      <c r="D11" s="7">
        <v>88.0</v>
      </c>
      <c r="E11" s="51">
        <f t="shared" si="1"/>
        <v>0.3728813559</v>
      </c>
      <c r="F11" s="7">
        <v>68.0</v>
      </c>
      <c r="G11" s="7">
        <v>20.0</v>
      </c>
      <c r="H11" s="7">
        <v>17.0</v>
      </c>
      <c r="I11" s="7">
        <v>4.0</v>
      </c>
    </row>
    <row r="12">
      <c r="A12" s="7" t="s">
        <v>120</v>
      </c>
      <c r="B12" s="7" t="s">
        <v>80</v>
      </c>
      <c r="C12" s="7">
        <v>518.0</v>
      </c>
      <c r="D12" s="7">
        <v>185.0</v>
      </c>
      <c r="E12" s="51">
        <f t="shared" si="1"/>
        <v>0.3571428571</v>
      </c>
      <c r="F12" s="7">
        <v>144.0</v>
      </c>
      <c r="G12" s="7">
        <v>41.0</v>
      </c>
      <c r="H12" s="7">
        <v>36.0</v>
      </c>
      <c r="I12" s="7">
        <v>7.0</v>
      </c>
    </row>
    <row r="13">
      <c r="A13" s="7" t="s">
        <v>129</v>
      </c>
      <c r="B13" s="7" t="s">
        <v>130</v>
      </c>
      <c r="C13" s="7">
        <v>19.0</v>
      </c>
      <c r="D13" s="7">
        <v>7.0</v>
      </c>
      <c r="E13" s="51">
        <f t="shared" si="1"/>
        <v>0.3684210526</v>
      </c>
      <c r="F13" s="7">
        <v>5.0</v>
      </c>
      <c r="G13" s="7">
        <v>2.0</v>
      </c>
      <c r="H13" s="7">
        <v>1.0</v>
      </c>
      <c r="I13" s="7">
        <v>1.0</v>
      </c>
    </row>
    <row r="14">
      <c r="A14" s="7" t="s">
        <v>129</v>
      </c>
      <c r="B14" s="7" t="s">
        <v>131</v>
      </c>
      <c r="C14" s="7">
        <v>34.0</v>
      </c>
      <c r="D14" s="7">
        <v>13.0</v>
      </c>
      <c r="E14" s="51">
        <f t="shared" si="1"/>
        <v>0.3823529412</v>
      </c>
      <c r="F14" s="7">
        <v>10.0</v>
      </c>
      <c r="G14" s="7">
        <v>3.0</v>
      </c>
      <c r="H14" s="7">
        <v>2.0</v>
      </c>
      <c r="I14" s="7">
        <v>1.0</v>
      </c>
    </row>
    <row r="15">
      <c r="A15" s="7" t="s">
        <v>129</v>
      </c>
      <c r="B15" s="7" t="s">
        <v>132</v>
      </c>
      <c r="C15" s="7">
        <v>37.0</v>
      </c>
      <c r="D15" s="7">
        <v>14.0</v>
      </c>
      <c r="E15" s="51">
        <f t="shared" si="1"/>
        <v>0.3783783784</v>
      </c>
      <c r="F15" s="7">
        <v>10.0</v>
      </c>
      <c r="G15" s="7">
        <v>4.0</v>
      </c>
      <c r="H15" s="7">
        <v>2.0</v>
      </c>
      <c r="I15" s="7">
        <v>1.0</v>
      </c>
    </row>
    <row r="16">
      <c r="A16" s="7" t="s">
        <v>129</v>
      </c>
      <c r="B16" s="7" t="s">
        <v>133</v>
      </c>
      <c r="C16" s="7">
        <v>261.0</v>
      </c>
      <c r="D16" s="7">
        <v>100.0</v>
      </c>
      <c r="E16" s="51">
        <f t="shared" si="1"/>
        <v>0.3831417625</v>
      </c>
      <c r="F16" s="7">
        <v>85.0</v>
      </c>
      <c r="G16" s="7">
        <v>15.0</v>
      </c>
      <c r="H16" s="7">
        <v>17.0</v>
      </c>
      <c r="I16" s="7">
        <v>1.0</v>
      </c>
    </row>
    <row r="17">
      <c r="A17" s="7" t="s">
        <v>129</v>
      </c>
      <c r="B17" s="7" t="s">
        <v>98</v>
      </c>
      <c r="C17" s="7">
        <v>188.0</v>
      </c>
      <c r="D17" s="7">
        <v>73.0</v>
      </c>
      <c r="E17" s="51">
        <f t="shared" si="1"/>
        <v>0.3882978723</v>
      </c>
      <c r="F17" s="7">
        <v>60.0</v>
      </c>
      <c r="G17" s="7">
        <v>13.0</v>
      </c>
      <c r="H17" s="7">
        <v>12.0</v>
      </c>
      <c r="I17" s="7">
        <v>1.0</v>
      </c>
    </row>
    <row r="18">
      <c r="A18" s="7" t="s">
        <v>129</v>
      </c>
      <c r="B18" s="7" t="s">
        <v>134</v>
      </c>
      <c r="C18" s="7">
        <v>661.0</v>
      </c>
      <c r="D18" s="7">
        <v>256.0</v>
      </c>
      <c r="E18" s="51">
        <f t="shared" si="1"/>
        <v>0.3872919818</v>
      </c>
      <c r="F18" s="7">
        <v>210.0</v>
      </c>
      <c r="G18" s="7">
        <v>46.0</v>
      </c>
      <c r="H18" s="7">
        <v>42.0</v>
      </c>
      <c r="I18" s="7">
        <v>2.0</v>
      </c>
    </row>
    <row r="19">
      <c r="A19" s="7" t="s">
        <v>129</v>
      </c>
      <c r="B19" s="7" t="s">
        <v>135</v>
      </c>
      <c r="C19" s="7">
        <v>308.0</v>
      </c>
      <c r="D19" s="7">
        <v>118.0</v>
      </c>
      <c r="E19" s="51">
        <f t="shared" si="1"/>
        <v>0.3831168831</v>
      </c>
      <c r="F19" s="7">
        <v>100.0</v>
      </c>
      <c r="G19" s="7">
        <v>18.0</v>
      </c>
      <c r="H19" s="7">
        <v>20.0</v>
      </c>
      <c r="I19" s="7">
        <v>2.0</v>
      </c>
    </row>
    <row r="20">
      <c r="A20" s="7" t="s">
        <v>129</v>
      </c>
      <c r="B20" s="7" t="s">
        <v>106</v>
      </c>
      <c r="C20" s="7">
        <v>201.0</v>
      </c>
      <c r="D20" s="7">
        <v>77.0</v>
      </c>
      <c r="E20" s="51">
        <f t="shared" si="1"/>
        <v>0.3830845771</v>
      </c>
      <c r="F20" s="7">
        <v>65.0</v>
      </c>
      <c r="G20" s="7">
        <v>12.0</v>
      </c>
      <c r="H20" s="7">
        <v>13.0</v>
      </c>
      <c r="I20" s="7">
        <v>1.0</v>
      </c>
    </row>
    <row r="21">
      <c r="A21" s="7" t="s">
        <v>129</v>
      </c>
      <c r="B21" s="7" t="s">
        <v>110</v>
      </c>
      <c r="C21" s="7">
        <v>115.0</v>
      </c>
      <c r="D21" s="7">
        <v>44.0</v>
      </c>
      <c r="E21" s="51">
        <f t="shared" si="1"/>
        <v>0.3826086957</v>
      </c>
      <c r="F21" s="7">
        <v>35.0</v>
      </c>
      <c r="G21" s="7">
        <v>9.0</v>
      </c>
      <c r="H21" s="7">
        <v>7.0</v>
      </c>
      <c r="I21" s="7">
        <v>1.0</v>
      </c>
    </row>
    <row r="22">
      <c r="A22" s="7" t="s">
        <v>129</v>
      </c>
      <c r="B22" s="7" t="s">
        <v>94</v>
      </c>
      <c r="C22" s="7">
        <v>211.0</v>
      </c>
      <c r="D22" s="7">
        <v>81.0</v>
      </c>
      <c r="E22" s="51">
        <f t="shared" si="1"/>
        <v>0.3838862559</v>
      </c>
      <c r="F22" s="7">
        <v>65.0</v>
      </c>
      <c r="G22" s="7">
        <v>16.0</v>
      </c>
      <c r="H22" s="7">
        <v>13.0</v>
      </c>
      <c r="I22" s="7">
        <v>2.0</v>
      </c>
    </row>
    <row r="23">
      <c r="A23" s="7" t="s">
        <v>129</v>
      </c>
      <c r="B23" s="7" t="s">
        <v>102</v>
      </c>
      <c r="C23" s="7">
        <v>153.0</v>
      </c>
      <c r="D23" s="7">
        <v>59.0</v>
      </c>
      <c r="E23" s="51">
        <f t="shared" si="1"/>
        <v>0.385620915</v>
      </c>
      <c r="F23" s="7">
        <v>50.0</v>
      </c>
      <c r="G23" s="7">
        <v>9.0</v>
      </c>
      <c r="H23" s="7">
        <v>10.0</v>
      </c>
      <c r="I23" s="7">
        <v>1.0</v>
      </c>
    </row>
    <row r="24">
      <c r="A24" s="7" t="s">
        <v>129</v>
      </c>
      <c r="B24" s="7" t="s">
        <v>136</v>
      </c>
      <c r="C24" s="7">
        <v>322.0</v>
      </c>
      <c r="D24" s="7">
        <v>124.0</v>
      </c>
      <c r="E24" s="51">
        <f t="shared" si="1"/>
        <v>0.3850931677</v>
      </c>
      <c r="F24" s="7">
        <v>100.0</v>
      </c>
      <c r="G24" s="7">
        <v>24.0</v>
      </c>
      <c r="H24" s="7">
        <v>20.0</v>
      </c>
      <c r="I24" s="7">
        <v>2.0</v>
      </c>
    </row>
    <row r="25">
      <c r="A25" s="7" t="s">
        <v>129</v>
      </c>
      <c r="B25" s="7" t="s">
        <v>141</v>
      </c>
      <c r="C25" s="7">
        <v>112.0</v>
      </c>
      <c r="D25" s="7">
        <v>43.0</v>
      </c>
      <c r="E25" s="51">
        <f t="shared" si="1"/>
        <v>0.3839285714</v>
      </c>
      <c r="F25" s="7">
        <v>35.0</v>
      </c>
      <c r="G25" s="7">
        <v>8.0</v>
      </c>
      <c r="H25" s="7">
        <v>7.0</v>
      </c>
      <c r="I25" s="7">
        <v>1.0</v>
      </c>
    </row>
    <row r="26">
      <c r="A26" s="7" t="s">
        <v>129</v>
      </c>
      <c r="B26" s="7" t="s">
        <v>96</v>
      </c>
      <c r="C26" s="7">
        <v>216.0</v>
      </c>
      <c r="D26" s="7">
        <v>83.0</v>
      </c>
      <c r="E26" s="51">
        <f t="shared" si="1"/>
        <v>0.3842592593</v>
      </c>
      <c r="F26" s="7">
        <v>70.0</v>
      </c>
      <c r="G26" s="7">
        <v>13.0</v>
      </c>
      <c r="H26" s="7">
        <v>14.0</v>
      </c>
      <c r="I26" s="7">
        <v>1.0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71"/>
    <col customWidth="1" min="4" max="4" width="17.29"/>
    <col customWidth="1" min="5" max="6" width="16.71"/>
  </cols>
  <sheetData>
    <row r="1">
      <c r="A1" s="49" t="s">
        <v>137</v>
      </c>
      <c r="B1" s="49" t="s">
        <v>138</v>
      </c>
      <c r="C1" s="49" t="s">
        <v>139</v>
      </c>
      <c r="D1" s="49" t="s">
        <v>140</v>
      </c>
      <c r="E1" s="58" t="s">
        <v>142</v>
      </c>
      <c r="F1" s="49" t="s">
        <v>143</v>
      </c>
      <c r="G1" s="49" t="s">
        <v>144</v>
      </c>
    </row>
    <row r="2">
      <c r="A2" s="7" t="s">
        <v>120</v>
      </c>
      <c r="B2" s="7" t="s">
        <v>145</v>
      </c>
      <c r="C2" s="7">
        <v>2692.0</v>
      </c>
      <c r="D2" s="59">
        <f t="shared" ref="D2:D83" si="1">C2/10928</f>
        <v>0.2463396779</v>
      </c>
      <c r="E2" s="60">
        <v>1293.0</v>
      </c>
      <c r="F2" s="59">
        <f t="shared" ref="F2:F83" si="2">E2/4186</f>
        <v>0.3088867654</v>
      </c>
      <c r="G2" s="51">
        <f t="shared" ref="G2:G83" si="3">E2/C2</f>
        <v>0.4803120357</v>
      </c>
    </row>
    <row r="3">
      <c r="A3" s="7" t="s">
        <v>120</v>
      </c>
      <c r="B3" s="7" t="s">
        <v>147</v>
      </c>
      <c r="C3" s="7">
        <v>2191.0</v>
      </c>
      <c r="D3" s="59">
        <f t="shared" si="1"/>
        <v>0.2004941435</v>
      </c>
      <c r="E3" s="60">
        <v>625.0</v>
      </c>
      <c r="F3" s="59">
        <f t="shared" si="2"/>
        <v>0.1493072145</v>
      </c>
      <c r="G3" s="51">
        <f t="shared" si="3"/>
        <v>0.2852578731</v>
      </c>
    </row>
    <row r="4">
      <c r="A4" s="7" t="s">
        <v>120</v>
      </c>
      <c r="B4" s="7" t="s">
        <v>149</v>
      </c>
      <c r="C4" s="7">
        <v>834.0</v>
      </c>
      <c r="D4" s="59">
        <f t="shared" si="1"/>
        <v>0.07631771596</v>
      </c>
      <c r="E4" s="60">
        <v>484.0</v>
      </c>
      <c r="F4" s="59">
        <f t="shared" si="2"/>
        <v>0.1156235069</v>
      </c>
      <c r="G4" s="51">
        <f t="shared" si="3"/>
        <v>0.5803357314</v>
      </c>
    </row>
    <row r="5">
      <c r="A5" s="7" t="s">
        <v>120</v>
      </c>
      <c r="B5" s="7" t="s">
        <v>150</v>
      </c>
      <c r="C5" s="7">
        <v>486.0</v>
      </c>
      <c r="D5" s="59">
        <f t="shared" si="1"/>
        <v>0.04447291362</v>
      </c>
      <c r="E5" s="60">
        <v>145.0</v>
      </c>
      <c r="F5" s="59">
        <f t="shared" si="2"/>
        <v>0.03463927377</v>
      </c>
      <c r="G5" s="51">
        <f t="shared" si="3"/>
        <v>0.2983539095</v>
      </c>
    </row>
    <row r="6">
      <c r="A6" s="7" t="s">
        <v>120</v>
      </c>
      <c r="B6" s="7" t="s">
        <v>152</v>
      </c>
      <c r="C6" s="7">
        <v>427.0</v>
      </c>
      <c r="D6" s="59">
        <f t="shared" si="1"/>
        <v>0.03907393851</v>
      </c>
      <c r="E6" s="60">
        <v>160.0</v>
      </c>
      <c r="F6" s="59">
        <f t="shared" si="2"/>
        <v>0.03822264692</v>
      </c>
      <c r="G6" s="51">
        <f t="shared" si="3"/>
        <v>0.37470726</v>
      </c>
    </row>
    <row r="7">
      <c r="A7" s="7" t="s">
        <v>120</v>
      </c>
      <c r="B7" s="7" t="s">
        <v>153</v>
      </c>
      <c r="C7" s="7">
        <v>416.0</v>
      </c>
      <c r="D7" s="59">
        <f t="shared" si="1"/>
        <v>0.03806734993</v>
      </c>
      <c r="E7" s="60">
        <v>167.0</v>
      </c>
      <c r="F7" s="59">
        <f t="shared" si="2"/>
        <v>0.03989488772</v>
      </c>
      <c r="G7" s="51">
        <f t="shared" si="3"/>
        <v>0.4014423077</v>
      </c>
    </row>
    <row r="8">
      <c r="A8" s="7" t="s">
        <v>120</v>
      </c>
      <c r="B8" s="7" t="s">
        <v>154</v>
      </c>
      <c r="C8" s="7">
        <v>378.0</v>
      </c>
      <c r="D8" s="59">
        <f t="shared" si="1"/>
        <v>0.03459004392</v>
      </c>
      <c r="E8" s="60">
        <v>115.0</v>
      </c>
      <c r="F8" s="59">
        <f t="shared" si="2"/>
        <v>0.02747252747</v>
      </c>
      <c r="G8" s="51">
        <f t="shared" si="3"/>
        <v>0.3042328042</v>
      </c>
    </row>
    <row r="9">
      <c r="A9" s="7" t="s">
        <v>120</v>
      </c>
      <c r="B9" s="7" t="s">
        <v>155</v>
      </c>
      <c r="C9" s="7">
        <v>371.0</v>
      </c>
      <c r="D9" s="59">
        <f t="shared" si="1"/>
        <v>0.03394948755</v>
      </c>
      <c r="E9" s="60">
        <v>193.0</v>
      </c>
      <c r="F9" s="59">
        <f t="shared" si="2"/>
        <v>0.04610606785</v>
      </c>
      <c r="G9" s="51">
        <f t="shared" si="3"/>
        <v>0.5202156334</v>
      </c>
    </row>
    <row r="10">
      <c r="A10" s="7" t="s">
        <v>120</v>
      </c>
      <c r="B10" s="7" t="s">
        <v>158</v>
      </c>
      <c r="C10" s="7">
        <v>356.0</v>
      </c>
      <c r="D10" s="59">
        <f t="shared" si="1"/>
        <v>0.03257686676</v>
      </c>
      <c r="E10" s="60">
        <v>118.0</v>
      </c>
      <c r="F10" s="59">
        <f t="shared" si="2"/>
        <v>0.0281892021</v>
      </c>
      <c r="G10" s="51">
        <f t="shared" si="3"/>
        <v>0.3314606742</v>
      </c>
    </row>
    <row r="11">
      <c r="A11" s="7" t="s">
        <v>120</v>
      </c>
      <c r="B11" s="7" t="s">
        <v>159</v>
      </c>
      <c r="C11" s="7">
        <v>274.0</v>
      </c>
      <c r="D11" s="59">
        <f t="shared" si="1"/>
        <v>0.02507320644</v>
      </c>
      <c r="E11" s="60">
        <v>81.0</v>
      </c>
      <c r="F11" s="59">
        <f t="shared" si="2"/>
        <v>0.019350215</v>
      </c>
      <c r="G11" s="51">
        <f t="shared" si="3"/>
        <v>0.295620438</v>
      </c>
    </row>
    <row r="12">
      <c r="A12" s="7" t="s">
        <v>120</v>
      </c>
      <c r="B12" s="7" t="s">
        <v>160</v>
      </c>
      <c r="C12" s="7">
        <v>254.0</v>
      </c>
      <c r="D12" s="59">
        <f t="shared" si="1"/>
        <v>0.02324304539</v>
      </c>
      <c r="E12" s="60">
        <v>30.0</v>
      </c>
      <c r="F12" s="59">
        <f t="shared" si="2"/>
        <v>0.007166746297</v>
      </c>
      <c r="G12" s="51">
        <f t="shared" si="3"/>
        <v>0.1181102362</v>
      </c>
    </row>
    <row r="13">
      <c r="A13" s="7" t="s">
        <v>120</v>
      </c>
      <c r="B13" s="7" t="s">
        <v>161</v>
      </c>
      <c r="C13" s="7">
        <v>239.0</v>
      </c>
      <c r="D13" s="59">
        <f t="shared" si="1"/>
        <v>0.0218704246</v>
      </c>
      <c r="E13" s="60">
        <v>95.0</v>
      </c>
      <c r="F13" s="59">
        <f t="shared" si="2"/>
        <v>0.02269469661</v>
      </c>
      <c r="G13" s="51">
        <f t="shared" si="3"/>
        <v>0.3974895397</v>
      </c>
    </row>
    <row r="14">
      <c r="A14" s="7" t="s">
        <v>120</v>
      </c>
      <c r="B14" s="7" t="s">
        <v>162</v>
      </c>
      <c r="C14" s="7">
        <v>210.0</v>
      </c>
      <c r="D14" s="59">
        <f t="shared" si="1"/>
        <v>0.01921669107</v>
      </c>
      <c r="E14" s="60">
        <v>65.0</v>
      </c>
      <c r="F14" s="59">
        <f t="shared" si="2"/>
        <v>0.01552795031</v>
      </c>
      <c r="G14" s="51">
        <f t="shared" si="3"/>
        <v>0.3095238095</v>
      </c>
    </row>
    <row r="15">
      <c r="A15" s="7" t="s">
        <v>120</v>
      </c>
      <c r="B15" s="7" t="s">
        <v>163</v>
      </c>
      <c r="C15" s="7">
        <v>182.0</v>
      </c>
      <c r="D15" s="59">
        <f t="shared" si="1"/>
        <v>0.01665446559</v>
      </c>
      <c r="E15" s="60">
        <v>114.0</v>
      </c>
      <c r="F15" s="59">
        <f t="shared" si="2"/>
        <v>0.02723363593</v>
      </c>
      <c r="G15" s="51">
        <f t="shared" si="3"/>
        <v>0.6263736264</v>
      </c>
    </row>
    <row r="16">
      <c r="A16" s="7" t="s">
        <v>120</v>
      </c>
      <c r="B16" s="7" t="s">
        <v>165</v>
      </c>
      <c r="C16" s="7">
        <v>164.0</v>
      </c>
      <c r="D16" s="59">
        <f t="shared" si="1"/>
        <v>0.01500732064</v>
      </c>
      <c r="E16" s="60">
        <v>58.0</v>
      </c>
      <c r="F16" s="59">
        <f t="shared" si="2"/>
        <v>0.01385570951</v>
      </c>
      <c r="G16" s="51">
        <f t="shared" si="3"/>
        <v>0.3536585366</v>
      </c>
    </row>
    <row r="17">
      <c r="A17" s="7" t="s">
        <v>120</v>
      </c>
      <c r="B17" s="7" t="s">
        <v>169</v>
      </c>
      <c r="C17" s="7">
        <v>120.0</v>
      </c>
      <c r="D17" s="59">
        <f t="shared" si="1"/>
        <v>0.01098096633</v>
      </c>
      <c r="E17" s="60">
        <v>63.0</v>
      </c>
      <c r="F17" s="59">
        <f t="shared" si="2"/>
        <v>0.01505016722</v>
      </c>
      <c r="G17" s="51">
        <f t="shared" si="3"/>
        <v>0.525</v>
      </c>
    </row>
    <row r="18">
      <c r="A18" s="7" t="s">
        <v>120</v>
      </c>
      <c r="B18" s="7" t="s">
        <v>171</v>
      </c>
      <c r="C18" s="7">
        <v>113.0</v>
      </c>
      <c r="D18" s="59">
        <f t="shared" si="1"/>
        <v>0.01034040996</v>
      </c>
      <c r="E18" s="60">
        <v>54.0</v>
      </c>
      <c r="F18" s="59">
        <f t="shared" si="2"/>
        <v>0.01290014333</v>
      </c>
      <c r="G18" s="51">
        <f t="shared" si="3"/>
        <v>0.4778761062</v>
      </c>
    </row>
    <row r="19">
      <c r="A19" s="7" t="s">
        <v>120</v>
      </c>
      <c r="B19" s="7" t="s">
        <v>173</v>
      </c>
      <c r="C19" s="7">
        <v>111.0</v>
      </c>
      <c r="D19" s="59">
        <f t="shared" si="1"/>
        <v>0.01015739385</v>
      </c>
      <c r="E19" s="60">
        <v>54.0</v>
      </c>
      <c r="F19" s="59">
        <f t="shared" si="2"/>
        <v>0.01290014333</v>
      </c>
      <c r="G19" s="51">
        <f t="shared" si="3"/>
        <v>0.4864864865</v>
      </c>
    </row>
    <row r="20">
      <c r="A20" s="7" t="s">
        <v>120</v>
      </c>
      <c r="B20" s="7" t="s">
        <v>174</v>
      </c>
      <c r="C20" s="7">
        <v>99.0</v>
      </c>
      <c r="D20" s="59">
        <f t="shared" si="1"/>
        <v>0.009059297218</v>
      </c>
      <c r="E20" s="60">
        <v>28.0</v>
      </c>
      <c r="F20" s="59">
        <f t="shared" si="2"/>
        <v>0.006688963211</v>
      </c>
      <c r="G20" s="51">
        <f t="shared" si="3"/>
        <v>0.2828282828</v>
      </c>
    </row>
    <row r="21">
      <c r="A21" s="7" t="s">
        <v>120</v>
      </c>
      <c r="B21" s="7" t="s">
        <v>175</v>
      </c>
      <c r="C21" s="7">
        <v>91.0</v>
      </c>
      <c r="D21" s="59">
        <f t="shared" si="1"/>
        <v>0.008327232796</v>
      </c>
      <c r="E21" s="60">
        <v>33.0</v>
      </c>
      <c r="F21" s="59">
        <f t="shared" si="2"/>
        <v>0.007883420927</v>
      </c>
      <c r="G21" s="51">
        <f t="shared" si="3"/>
        <v>0.3626373626</v>
      </c>
    </row>
    <row r="22">
      <c r="A22" s="7" t="s">
        <v>120</v>
      </c>
      <c r="B22" s="7" t="s">
        <v>176</v>
      </c>
      <c r="C22" s="7">
        <v>87.0</v>
      </c>
      <c r="D22" s="59">
        <f t="shared" si="1"/>
        <v>0.007961200586</v>
      </c>
      <c r="E22" s="60">
        <v>19.0</v>
      </c>
      <c r="F22" s="59">
        <f t="shared" si="2"/>
        <v>0.004538939322</v>
      </c>
      <c r="G22" s="51">
        <f t="shared" si="3"/>
        <v>0.2183908046</v>
      </c>
    </row>
    <row r="23">
      <c r="A23" s="7" t="s">
        <v>120</v>
      </c>
      <c r="B23" s="7" t="s">
        <v>177</v>
      </c>
      <c r="C23" s="7">
        <v>63.0</v>
      </c>
      <c r="D23" s="59">
        <f t="shared" si="1"/>
        <v>0.005765007321</v>
      </c>
      <c r="E23" s="60">
        <v>7.0</v>
      </c>
      <c r="F23" s="59">
        <f t="shared" si="2"/>
        <v>0.001672240803</v>
      </c>
      <c r="G23" s="51">
        <f t="shared" si="3"/>
        <v>0.1111111111</v>
      </c>
    </row>
    <row r="24">
      <c r="A24" s="7" t="s">
        <v>120</v>
      </c>
      <c r="B24" s="7" t="s">
        <v>178</v>
      </c>
      <c r="C24" s="7">
        <v>57.0</v>
      </c>
      <c r="D24" s="59">
        <f t="shared" si="1"/>
        <v>0.005215959004</v>
      </c>
      <c r="E24" s="60">
        <v>16.0</v>
      </c>
      <c r="F24" s="59">
        <f t="shared" si="2"/>
        <v>0.003822264692</v>
      </c>
      <c r="G24" s="51">
        <f t="shared" si="3"/>
        <v>0.2807017544</v>
      </c>
    </row>
    <row r="25">
      <c r="A25" s="7" t="s">
        <v>120</v>
      </c>
      <c r="B25" s="7" t="s">
        <v>179</v>
      </c>
      <c r="C25" s="7">
        <v>52.0</v>
      </c>
      <c r="D25" s="59">
        <f t="shared" si="1"/>
        <v>0.004758418741</v>
      </c>
      <c r="E25" s="60">
        <v>14.0</v>
      </c>
      <c r="F25" s="59">
        <f t="shared" si="2"/>
        <v>0.003344481605</v>
      </c>
      <c r="G25" s="51">
        <f t="shared" si="3"/>
        <v>0.2692307692</v>
      </c>
    </row>
    <row r="26">
      <c r="A26" s="7" t="s">
        <v>120</v>
      </c>
      <c r="B26" s="7" t="s">
        <v>180</v>
      </c>
      <c r="C26" s="7">
        <v>42.0</v>
      </c>
      <c r="D26" s="59">
        <f t="shared" si="1"/>
        <v>0.003843338214</v>
      </c>
      <c r="E26" s="60">
        <v>18.0</v>
      </c>
      <c r="F26" s="59">
        <f t="shared" si="2"/>
        <v>0.004300047778</v>
      </c>
      <c r="G26" s="51">
        <f t="shared" si="3"/>
        <v>0.4285714286</v>
      </c>
    </row>
    <row r="27">
      <c r="A27" s="7" t="s">
        <v>120</v>
      </c>
      <c r="B27" s="7" t="s">
        <v>181</v>
      </c>
      <c r="C27" s="7">
        <v>37.0</v>
      </c>
      <c r="D27" s="59">
        <f t="shared" si="1"/>
        <v>0.00338579795</v>
      </c>
      <c r="E27" s="60">
        <v>7.0</v>
      </c>
      <c r="F27" s="59">
        <f t="shared" si="2"/>
        <v>0.001672240803</v>
      </c>
      <c r="G27" s="51">
        <f t="shared" si="3"/>
        <v>0.1891891892</v>
      </c>
    </row>
    <row r="28">
      <c r="A28" s="7" t="s">
        <v>120</v>
      </c>
      <c r="B28" s="7" t="s">
        <v>182</v>
      </c>
      <c r="C28" s="7">
        <v>36.0</v>
      </c>
      <c r="D28" s="59">
        <f t="shared" si="1"/>
        <v>0.003294289898</v>
      </c>
      <c r="E28" s="60">
        <v>14.0</v>
      </c>
      <c r="F28" s="59">
        <f t="shared" si="2"/>
        <v>0.003344481605</v>
      </c>
      <c r="G28" s="51">
        <f t="shared" si="3"/>
        <v>0.3888888889</v>
      </c>
    </row>
    <row r="29">
      <c r="A29" s="7" t="s">
        <v>120</v>
      </c>
      <c r="B29" s="7" t="s">
        <v>183</v>
      </c>
      <c r="C29" s="7">
        <v>36.0</v>
      </c>
      <c r="D29" s="59">
        <f t="shared" si="1"/>
        <v>0.003294289898</v>
      </c>
      <c r="E29" s="60">
        <v>15.0</v>
      </c>
      <c r="F29" s="59">
        <f t="shared" si="2"/>
        <v>0.003583373149</v>
      </c>
      <c r="G29" s="51">
        <f t="shared" si="3"/>
        <v>0.4166666667</v>
      </c>
    </row>
    <row r="30">
      <c r="A30" s="7" t="s">
        <v>120</v>
      </c>
      <c r="B30" s="7" t="s">
        <v>185</v>
      </c>
      <c r="C30" s="7">
        <v>34.0</v>
      </c>
      <c r="D30" s="59">
        <f t="shared" si="1"/>
        <v>0.003111273792</v>
      </c>
      <c r="E30" s="60">
        <v>1.0</v>
      </c>
      <c r="F30" s="59">
        <f t="shared" si="2"/>
        <v>0.0002388915432</v>
      </c>
      <c r="G30" s="51">
        <f t="shared" si="3"/>
        <v>0.02941176471</v>
      </c>
    </row>
    <row r="31">
      <c r="A31" s="7" t="s">
        <v>120</v>
      </c>
      <c r="B31" s="7" t="s">
        <v>187</v>
      </c>
      <c r="C31" s="7">
        <v>27.0</v>
      </c>
      <c r="D31" s="59">
        <f t="shared" si="1"/>
        <v>0.002470717423</v>
      </c>
      <c r="E31" s="60">
        <v>0.0</v>
      </c>
      <c r="F31" s="59">
        <f t="shared" si="2"/>
        <v>0</v>
      </c>
      <c r="G31" s="51">
        <f t="shared" si="3"/>
        <v>0</v>
      </c>
    </row>
    <row r="32">
      <c r="A32" s="7" t="s">
        <v>120</v>
      </c>
      <c r="B32" s="7" t="s">
        <v>189</v>
      </c>
      <c r="C32" s="7">
        <v>26.0</v>
      </c>
      <c r="D32" s="59">
        <f t="shared" si="1"/>
        <v>0.00237920937</v>
      </c>
      <c r="E32" s="60">
        <v>5.0</v>
      </c>
      <c r="F32" s="59">
        <f t="shared" si="2"/>
        <v>0.001194457716</v>
      </c>
      <c r="G32" s="51">
        <f t="shared" si="3"/>
        <v>0.1923076923</v>
      </c>
    </row>
    <row r="33">
      <c r="A33" s="7" t="s">
        <v>120</v>
      </c>
      <c r="B33" s="7" t="s">
        <v>190</v>
      </c>
      <c r="C33" s="7">
        <v>25.0</v>
      </c>
      <c r="D33" s="59">
        <f t="shared" si="1"/>
        <v>0.002287701318</v>
      </c>
      <c r="E33" s="60">
        <v>8.0</v>
      </c>
      <c r="F33" s="59">
        <f t="shared" si="2"/>
        <v>0.001911132346</v>
      </c>
      <c r="G33" s="51">
        <f t="shared" si="3"/>
        <v>0.32</v>
      </c>
    </row>
    <row r="34">
      <c r="A34" s="7" t="s">
        <v>120</v>
      </c>
      <c r="B34" s="7" t="s">
        <v>191</v>
      </c>
      <c r="C34" s="7">
        <v>25.0</v>
      </c>
      <c r="D34" s="59">
        <f t="shared" si="1"/>
        <v>0.002287701318</v>
      </c>
      <c r="E34" s="60">
        <v>7.0</v>
      </c>
      <c r="F34" s="59">
        <f t="shared" si="2"/>
        <v>0.001672240803</v>
      </c>
      <c r="G34" s="51">
        <f t="shared" si="3"/>
        <v>0.28</v>
      </c>
    </row>
    <row r="35">
      <c r="A35" s="7" t="s">
        <v>120</v>
      </c>
      <c r="B35" s="7" t="s">
        <v>192</v>
      </c>
      <c r="C35" s="7">
        <v>25.0</v>
      </c>
      <c r="D35" s="59">
        <f t="shared" si="1"/>
        <v>0.002287701318</v>
      </c>
      <c r="E35" s="60">
        <v>5.0</v>
      </c>
      <c r="F35" s="59">
        <f t="shared" si="2"/>
        <v>0.001194457716</v>
      </c>
      <c r="G35" s="51">
        <f t="shared" si="3"/>
        <v>0.2</v>
      </c>
    </row>
    <row r="36">
      <c r="A36" s="7" t="s">
        <v>120</v>
      </c>
      <c r="B36" s="7" t="s">
        <v>193</v>
      </c>
      <c r="C36" s="7">
        <v>23.0</v>
      </c>
      <c r="D36" s="59">
        <f t="shared" si="1"/>
        <v>0.002104685212</v>
      </c>
      <c r="E36" s="60">
        <v>7.0</v>
      </c>
      <c r="F36" s="59">
        <f t="shared" si="2"/>
        <v>0.001672240803</v>
      </c>
      <c r="G36" s="51">
        <f t="shared" si="3"/>
        <v>0.3043478261</v>
      </c>
    </row>
    <row r="37">
      <c r="A37" s="7" t="s">
        <v>120</v>
      </c>
      <c r="B37" s="7" t="s">
        <v>194</v>
      </c>
      <c r="C37" s="7">
        <v>22.0</v>
      </c>
      <c r="D37" s="59">
        <f t="shared" si="1"/>
        <v>0.00201317716</v>
      </c>
      <c r="E37" s="60">
        <v>0.0</v>
      </c>
      <c r="F37" s="59">
        <f t="shared" si="2"/>
        <v>0</v>
      </c>
      <c r="G37" s="51">
        <f t="shared" si="3"/>
        <v>0</v>
      </c>
    </row>
    <row r="38">
      <c r="A38" s="7" t="s">
        <v>120</v>
      </c>
      <c r="B38" s="7" t="s">
        <v>195</v>
      </c>
      <c r="C38" s="7">
        <v>19.0</v>
      </c>
      <c r="D38" s="59">
        <f t="shared" si="1"/>
        <v>0.001738653001</v>
      </c>
      <c r="E38" s="60">
        <v>6.0</v>
      </c>
      <c r="F38" s="59">
        <f t="shared" si="2"/>
        <v>0.001433349259</v>
      </c>
      <c r="G38" s="51">
        <f t="shared" si="3"/>
        <v>0.3157894737</v>
      </c>
    </row>
    <row r="39">
      <c r="A39" s="7" t="s">
        <v>120</v>
      </c>
      <c r="B39" s="7" t="s">
        <v>196</v>
      </c>
      <c r="C39" s="7">
        <v>18.0</v>
      </c>
      <c r="D39" s="59">
        <f t="shared" si="1"/>
        <v>0.001647144949</v>
      </c>
      <c r="E39" s="60">
        <v>8.0</v>
      </c>
      <c r="F39" s="59">
        <f t="shared" si="2"/>
        <v>0.001911132346</v>
      </c>
      <c r="G39" s="51">
        <f t="shared" si="3"/>
        <v>0.4444444444</v>
      </c>
    </row>
    <row r="40">
      <c r="A40" s="7" t="s">
        <v>120</v>
      </c>
      <c r="B40" s="7" t="s">
        <v>197</v>
      </c>
      <c r="C40" s="7">
        <v>17.0</v>
      </c>
      <c r="D40" s="59">
        <f t="shared" si="1"/>
        <v>0.001555636896</v>
      </c>
      <c r="E40" s="60">
        <v>6.0</v>
      </c>
      <c r="F40" s="59">
        <f t="shared" si="2"/>
        <v>0.001433349259</v>
      </c>
      <c r="G40" s="51">
        <f t="shared" si="3"/>
        <v>0.3529411765</v>
      </c>
    </row>
    <row r="41">
      <c r="A41" s="7" t="s">
        <v>120</v>
      </c>
      <c r="B41" s="7" t="s">
        <v>199</v>
      </c>
      <c r="C41" s="7">
        <v>16.0</v>
      </c>
      <c r="D41" s="59">
        <f t="shared" si="1"/>
        <v>0.001464128843</v>
      </c>
      <c r="E41" s="60">
        <v>6.0</v>
      </c>
      <c r="F41" s="59">
        <f t="shared" si="2"/>
        <v>0.001433349259</v>
      </c>
      <c r="G41" s="51">
        <f t="shared" si="3"/>
        <v>0.375</v>
      </c>
    </row>
    <row r="42">
      <c r="A42" s="7" t="s">
        <v>120</v>
      </c>
      <c r="B42" s="7" t="s">
        <v>202</v>
      </c>
      <c r="C42" s="7">
        <v>15.0</v>
      </c>
      <c r="D42" s="59">
        <f t="shared" si="1"/>
        <v>0.001372620791</v>
      </c>
      <c r="E42" s="60">
        <v>2.0</v>
      </c>
      <c r="F42" s="59">
        <f t="shared" si="2"/>
        <v>0.0004777830865</v>
      </c>
      <c r="G42" s="51">
        <f t="shared" si="3"/>
        <v>0.1333333333</v>
      </c>
    </row>
    <row r="43">
      <c r="A43" s="7" t="s">
        <v>120</v>
      </c>
      <c r="B43" s="7" t="s">
        <v>204</v>
      </c>
      <c r="C43" s="7">
        <v>14.0</v>
      </c>
      <c r="D43" s="59">
        <f t="shared" si="1"/>
        <v>0.001281112738</v>
      </c>
      <c r="E43" s="60">
        <v>0.0</v>
      </c>
      <c r="F43" s="59">
        <f t="shared" si="2"/>
        <v>0</v>
      </c>
      <c r="G43" s="51">
        <f t="shared" si="3"/>
        <v>0</v>
      </c>
    </row>
    <row r="44">
      <c r="A44" s="7" t="s">
        <v>120</v>
      </c>
      <c r="B44" s="7" t="s">
        <v>205</v>
      </c>
      <c r="C44" s="7">
        <v>14.0</v>
      </c>
      <c r="D44" s="59">
        <f t="shared" si="1"/>
        <v>0.001281112738</v>
      </c>
      <c r="E44" s="60">
        <v>0.0</v>
      </c>
      <c r="F44" s="59">
        <f t="shared" si="2"/>
        <v>0</v>
      </c>
      <c r="G44" s="51">
        <f t="shared" si="3"/>
        <v>0</v>
      </c>
    </row>
    <row r="45">
      <c r="A45" s="7" t="s">
        <v>120</v>
      </c>
      <c r="B45" s="7" t="s">
        <v>206</v>
      </c>
      <c r="C45" s="7">
        <v>14.0</v>
      </c>
      <c r="D45" s="59">
        <f t="shared" si="1"/>
        <v>0.001281112738</v>
      </c>
      <c r="E45" s="60">
        <v>3.0</v>
      </c>
      <c r="F45" s="59">
        <f t="shared" si="2"/>
        <v>0.0007166746297</v>
      </c>
      <c r="G45" s="51">
        <f t="shared" si="3"/>
        <v>0.2142857143</v>
      </c>
    </row>
    <row r="46">
      <c r="A46" s="7" t="s">
        <v>120</v>
      </c>
      <c r="B46" s="7" t="s">
        <v>208</v>
      </c>
      <c r="C46" s="7">
        <v>14.0</v>
      </c>
      <c r="D46" s="59">
        <f t="shared" si="1"/>
        <v>0.001281112738</v>
      </c>
      <c r="E46" s="60">
        <v>1.0</v>
      </c>
      <c r="F46" s="59">
        <f t="shared" si="2"/>
        <v>0.0002388915432</v>
      </c>
      <c r="G46" s="51">
        <f t="shared" si="3"/>
        <v>0.07142857143</v>
      </c>
    </row>
    <row r="47">
      <c r="A47" s="7" t="s">
        <v>120</v>
      </c>
      <c r="B47" s="7" t="s">
        <v>213</v>
      </c>
      <c r="C47" s="7">
        <v>14.0</v>
      </c>
      <c r="D47" s="59">
        <f t="shared" si="1"/>
        <v>0.001281112738</v>
      </c>
      <c r="E47" s="60">
        <v>0.0</v>
      </c>
      <c r="F47" s="59">
        <f t="shared" si="2"/>
        <v>0</v>
      </c>
      <c r="G47" s="51">
        <f t="shared" si="3"/>
        <v>0</v>
      </c>
    </row>
    <row r="48">
      <c r="A48" s="7" t="s">
        <v>120</v>
      </c>
      <c r="B48" s="7" t="s">
        <v>215</v>
      </c>
      <c r="C48" s="7">
        <v>14.0</v>
      </c>
      <c r="D48" s="59">
        <f t="shared" si="1"/>
        <v>0.001281112738</v>
      </c>
      <c r="E48" s="60">
        <v>2.0</v>
      </c>
      <c r="F48" s="59">
        <f t="shared" si="2"/>
        <v>0.0004777830865</v>
      </c>
      <c r="G48" s="51">
        <f t="shared" si="3"/>
        <v>0.1428571429</v>
      </c>
    </row>
    <row r="49">
      <c r="A49" s="7" t="s">
        <v>120</v>
      </c>
      <c r="B49" s="7" t="s">
        <v>217</v>
      </c>
      <c r="C49" s="7">
        <v>12.0</v>
      </c>
      <c r="D49" s="59">
        <f t="shared" si="1"/>
        <v>0.001098096633</v>
      </c>
      <c r="E49" s="60">
        <v>4.0</v>
      </c>
      <c r="F49" s="59">
        <f t="shared" si="2"/>
        <v>0.000955566173</v>
      </c>
      <c r="G49" s="51">
        <f t="shared" si="3"/>
        <v>0.3333333333</v>
      </c>
    </row>
    <row r="50">
      <c r="A50" s="7" t="s">
        <v>120</v>
      </c>
      <c r="B50" s="7" t="s">
        <v>218</v>
      </c>
      <c r="C50" s="7">
        <v>12.0</v>
      </c>
      <c r="D50" s="59">
        <f t="shared" si="1"/>
        <v>0.001098096633</v>
      </c>
      <c r="E50" s="60">
        <v>3.0</v>
      </c>
      <c r="F50" s="59">
        <f t="shared" si="2"/>
        <v>0.0007166746297</v>
      </c>
      <c r="G50" s="51">
        <f t="shared" si="3"/>
        <v>0.25</v>
      </c>
    </row>
    <row r="51">
      <c r="A51" s="7" t="s">
        <v>120</v>
      </c>
      <c r="B51" s="7" t="s">
        <v>219</v>
      </c>
      <c r="C51" s="7">
        <v>11.0</v>
      </c>
      <c r="D51" s="59">
        <f t="shared" si="1"/>
        <v>0.00100658858</v>
      </c>
      <c r="E51" s="60">
        <v>2.0</v>
      </c>
      <c r="F51" s="59">
        <f t="shared" si="2"/>
        <v>0.0004777830865</v>
      </c>
      <c r="G51" s="51">
        <f t="shared" si="3"/>
        <v>0.1818181818</v>
      </c>
    </row>
    <row r="52">
      <c r="A52" s="7" t="s">
        <v>120</v>
      </c>
      <c r="B52" s="7" t="s">
        <v>220</v>
      </c>
      <c r="C52" s="7">
        <v>10.0</v>
      </c>
      <c r="D52" s="59">
        <f t="shared" si="1"/>
        <v>0.0009150805271</v>
      </c>
      <c r="E52" s="60">
        <v>1.0</v>
      </c>
      <c r="F52" s="59">
        <f t="shared" si="2"/>
        <v>0.0002388915432</v>
      </c>
      <c r="G52" s="51">
        <f t="shared" si="3"/>
        <v>0.1</v>
      </c>
    </row>
    <row r="53">
      <c r="A53" s="7" t="s">
        <v>120</v>
      </c>
      <c r="B53" s="7" t="s">
        <v>221</v>
      </c>
      <c r="C53" s="7">
        <v>10.0</v>
      </c>
      <c r="D53" s="59">
        <f t="shared" si="1"/>
        <v>0.0009150805271</v>
      </c>
      <c r="E53" s="60">
        <v>2.0</v>
      </c>
      <c r="F53" s="59">
        <f t="shared" si="2"/>
        <v>0.0004777830865</v>
      </c>
      <c r="G53" s="51">
        <f t="shared" si="3"/>
        <v>0.2</v>
      </c>
    </row>
    <row r="54">
      <c r="A54" s="7" t="s">
        <v>120</v>
      </c>
      <c r="B54" s="7" t="s">
        <v>222</v>
      </c>
      <c r="C54" s="7">
        <v>8.0</v>
      </c>
      <c r="D54" s="59">
        <f t="shared" si="1"/>
        <v>0.0007320644217</v>
      </c>
      <c r="E54" s="60">
        <v>0.0</v>
      </c>
      <c r="F54" s="59">
        <f t="shared" si="2"/>
        <v>0</v>
      </c>
      <c r="G54" s="51">
        <f t="shared" si="3"/>
        <v>0</v>
      </c>
    </row>
    <row r="55">
      <c r="A55" s="7" t="s">
        <v>120</v>
      </c>
      <c r="B55" s="7" t="s">
        <v>223</v>
      </c>
      <c r="C55" s="7">
        <v>7.0</v>
      </c>
      <c r="D55" s="59">
        <f t="shared" si="1"/>
        <v>0.000640556369</v>
      </c>
      <c r="E55" s="60">
        <v>1.0</v>
      </c>
      <c r="F55" s="59">
        <f t="shared" si="2"/>
        <v>0.0002388915432</v>
      </c>
      <c r="G55" s="51">
        <f t="shared" si="3"/>
        <v>0.1428571429</v>
      </c>
    </row>
    <row r="56">
      <c r="A56" s="7" t="s">
        <v>120</v>
      </c>
      <c r="B56" s="7" t="s">
        <v>224</v>
      </c>
      <c r="C56" s="7">
        <v>7.0</v>
      </c>
      <c r="D56" s="59">
        <f t="shared" si="1"/>
        <v>0.000640556369</v>
      </c>
      <c r="E56" s="60">
        <v>4.0</v>
      </c>
      <c r="F56" s="59">
        <f t="shared" si="2"/>
        <v>0.000955566173</v>
      </c>
      <c r="G56" s="51">
        <f t="shared" si="3"/>
        <v>0.5714285714</v>
      </c>
    </row>
    <row r="57">
      <c r="A57" s="7" t="s">
        <v>120</v>
      </c>
      <c r="B57" s="7" t="s">
        <v>225</v>
      </c>
      <c r="C57" s="7">
        <v>6.0</v>
      </c>
      <c r="D57" s="59">
        <f t="shared" si="1"/>
        <v>0.0005490483163</v>
      </c>
      <c r="E57" s="60">
        <v>0.0</v>
      </c>
      <c r="F57" s="59">
        <f t="shared" si="2"/>
        <v>0</v>
      </c>
      <c r="G57" s="51">
        <f t="shared" si="3"/>
        <v>0</v>
      </c>
    </row>
    <row r="58">
      <c r="A58" s="7" t="s">
        <v>120</v>
      </c>
      <c r="B58" s="7" t="s">
        <v>226</v>
      </c>
      <c r="C58" s="7">
        <v>5.0</v>
      </c>
      <c r="D58" s="59">
        <f t="shared" si="1"/>
        <v>0.0004575402635</v>
      </c>
      <c r="E58" s="60">
        <v>4.0</v>
      </c>
      <c r="F58" s="59">
        <f t="shared" si="2"/>
        <v>0.000955566173</v>
      </c>
      <c r="G58" s="51">
        <f t="shared" si="3"/>
        <v>0.8</v>
      </c>
    </row>
    <row r="59">
      <c r="A59" s="7" t="s">
        <v>120</v>
      </c>
      <c r="B59" s="7" t="s">
        <v>227</v>
      </c>
      <c r="C59" s="7">
        <v>5.0</v>
      </c>
      <c r="D59" s="59">
        <f t="shared" si="1"/>
        <v>0.0004575402635</v>
      </c>
      <c r="E59" s="60">
        <v>3.0</v>
      </c>
      <c r="F59" s="59">
        <f t="shared" si="2"/>
        <v>0.0007166746297</v>
      </c>
      <c r="G59" s="51">
        <f t="shared" si="3"/>
        <v>0.6</v>
      </c>
    </row>
    <row r="60">
      <c r="A60" s="7" t="s">
        <v>120</v>
      </c>
      <c r="B60" s="7" t="s">
        <v>228</v>
      </c>
      <c r="C60" s="7">
        <v>4.0</v>
      </c>
      <c r="D60" s="59">
        <f t="shared" si="1"/>
        <v>0.0003660322108</v>
      </c>
      <c r="E60" s="60">
        <v>2.0</v>
      </c>
      <c r="F60" s="59">
        <f t="shared" si="2"/>
        <v>0.0004777830865</v>
      </c>
      <c r="G60" s="51">
        <f t="shared" si="3"/>
        <v>0.5</v>
      </c>
    </row>
    <row r="61">
      <c r="A61" s="7" t="s">
        <v>120</v>
      </c>
      <c r="B61" s="7" t="s">
        <v>229</v>
      </c>
      <c r="C61" s="7">
        <v>4.0</v>
      </c>
      <c r="D61" s="59">
        <f t="shared" si="1"/>
        <v>0.0003660322108</v>
      </c>
      <c r="E61" s="60">
        <v>0.0</v>
      </c>
      <c r="F61" s="59">
        <f t="shared" si="2"/>
        <v>0</v>
      </c>
      <c r="G61" s="51">
        <f t="shared" si="3"/>
        <v>0</v>
      </c>
    </row>
    <row r="62">
      <c r="A62" s="7" t="s">
        <v>120</v>
      </c>
      <c r="B62" s="7" t="s">
        <v>230</v>
      </c>
      <c r="C62" s="7">
        <v>3.0</v>
      </c>
      <c r="D62" s="59">
        <f t="shared" si="1"/>
        <v>0.0002745241581</v>
      </c>
      <c r="E62" s="60">
        <v>0.0</v>
      </c>
      <c r="F62" s="59">
        <f t="shared" si="2"/>
        <v>0</v>
      </c>
      <c r="G62" s="51">
        <f t="shared" si="3"/>
        <v>0</v>
      </c>
    </row>
    <row r="63">
      <c r="A63" s="7" t="s">
        <v>120</v>
      </c>
      <c r="B63" s="7" t="s">
        <v>231</v>
      </c>
      <c r="C63" s="7">
        <v>3.0</v>
      </c>
      <c r="D63" s="59">
        <f t="shared" si="1"/>
        <v>0.0002745241581</v>
      </c>
      <c r="E63" s="60">
        <v>1.0</v>
      </c>
      <c r="F63" s="59">
        <f t="shared" si="2"/>
        <v>0.0002388915432</v>
      </c>
      <c r="G63" s="51">
        <f t="shared" si="3"/>
        <v>0.3333333333</v>
      </c>
    </row>
    <row r="64">
      <c r="A64" s="7" t="s">
        <v>120</v>
      </c>
      <c r="B64" s="7" t="s">
        <v>232</v>
      </c>
      <c r="C64" s="7">
        <v>3.0</v>
      </c>
      <c r="D64" s="59">
        <f t="shared" si="1"/>
        <v>0.0002745241581</v>
      </c>
      <c r="E64" s="60">
        <v>0.0</v>
      </c>
      <c r="F64" s="59">
        <f t="shared" si="2"/>
        <v>0</v>
      </c>
      <c r="G64" s="51">
        <f t="shared" si="3"/>
        <v>0</v>
      </c>
    </row>
    <row r="65">
      <c r="A65" s="7" t="s">
        <v>120</v>
      </c>
      <c r="B65" s="7" t="s">
        <v>233</v>
      </c>
      <c r="C65" s="7">
        <v>2.0</v>
      </c>
      <c r="D65" s="59">
        <f t="shared" si="1"/>
        <v>0.0001830161054</v>
      </c>
      <c r="E65" s="60">
        <v>0.0</v>
      </c>
      <c r="F65" s="59">
        <f t="shared" si="2"/>
        <v>0</v>
      </c>
      <c r="G65" s="51">
        <f t="shared" si="3"/>
        <v>0</v>
      </c>
    </row>
    <row r="66">
      <c r="A66" s="7" t="s">
        <v>120</v>
      </c>
      <c r="B66" s="7" t="s">
        <v>235</v>
      </c>
      <c r="C66" s="7">
        <v>2.0</v>
      </c>
      <c r="D66" s="59">
        <f t="shared" si="1"/>
        <v>0.0001830161054</v>
      </c>
      <c r="E66" s="60">
        <v>0.0</v>
      </c>
      <c r="F66" s="59">
        <f t="shared" si="2"/>
        <v>0</v>
      </c>
      <c r="G66" s="51">
        <f t="shared" si="3"/>
        <v>0</v>
      </c>
    </row>
    <row r="67">
      <c r="A67" s="7" t="s">
        <v>120</v>
      </c>
      <c r="B67" s="7" t="s">
        <v>236</v>
      </c>
      <c r="C67" s="7">
        <v>2.0</v>
      </c>
      <c r="D67" s="59">
        <f t="shared" si="1"/>
        <v>0.0001830161054</v>
      </c>
      <c r="E67" s="60">
        <v>1.0</v>
      </c>
      <c r="F67" s="59">
        <f t="shared" si="2"/>
        <v>0.0002388915432</v>
      </c>
      <c r="G67" s="51">
        <f t="shared" si="3"/>
        <v>0.5</v>
      </c>
    </row>
    <row r="68">
      <c r="A68" s="7" t="s">
        <v>120</v>
      </c>
      <c r="B68" s="7" t="s">
        <v>237</v>
      </c>
      <c r="C68" s="7">
        <v>2.0</v>
      </c>
      <c r="D68" s="59">
        <f t="shared" si="1"/>
        <v>0.0001830161054</v>
      </c>
      <c r="E68" s="60">
        <v>2.0</v>
      </c>
      <c r="F68" s="59">
        <f t="shared" si="2"/>
        <v>0.0004777830865</v>
      </c>
      <c r="G68" s="51">
        <f t="shared" si="3"/>
        <v>1</v>
      </c>
    </row>
    <row r="69">
      <c r="A69" s="7" t="s">
        <v>120</v>
      </c>
      <c r="B69" s="7" t="s">
        <v>238</v>
      </c>
      <c r="C69" s="7">
        <v>2.0</v>
      </c>
      <c r="D69" s="59">
        <f t="shared" si="1"/>
        <v>0.0001830161054</v>
      </c>
      <c r="E69" s="60">
        <v>0.0</v>
      </c>
      <c r="F69" s="59">
        <f t="shared" si="2"/>
        <v>0</v>
      </c>
      <c r="G69" s="51">
        <f t="shared" si="3"/>
        <v>0</v>
      </c>
    </row>
    <row r="70">
      <c r="A70" s="7" t="s">
        <v>120</v>
      </c>
      <c r="B70" s="7" t="s">
        <v>239</v>
      </c>
      <c r="C70" s="7">
        <v>1.0</v>
      </c>
      <c r="D70" s="59">
        <f t="shared" si="1"/>
        <v>0.00009150805271</v>
      </c>
      <c r="E70" s="60">
        <v>0.0</v>
      </c>
      <c r="F70" s="59">
        <f t="shared" si="2"/>
        <v>0</v>
      </c>
      <c r="G70" s="51">
        <f t="shared" si="3"/>
        <v>0</v>
      </c>
    </row>
    <row r="71">
      <c r="A71" s="7" t="s">
        <v>120</v>
      </c>
      <c r="B71" s="7" t="s">
        <v>240</v>
      </c>
      <c r="C71" s="7">
        <v>1.0</v>
      </c>
      <c r="D71" s="59">
        <f t="shared" si="1"/>
        <v>0.00009150805271</v>
      </c>
      <c r="E71" s="60">
        <v>0.0</v>
      </c>
      <c r="F71" s="59">
        <f t="shared" si="2"/>
        <v>0</v>
      </c>
      <c r="G71" s="51">
        <f t="shared" si="3"/>
        <v>0</v>
      </c>
    </row>
    <row r="72">
      <c r="A72" s="7" t="s">
        <v>120</v>
      </c>
      <c r="B72" s="7" t="s">
        <v>241</v>
      </c>
      <c r="C72" s="7">
        <v>1.0</v>
      </c>
      <c r="D72" s="59">
        <f t="shared" si="1"/>
        <v>0.00009150805271</v>
      </c>
      <c r="E72" s="60">
        <v>1.0</v>
      </c>
      <c r="F72" s="59">
        <f t="shared" si="2"/>
        <v>0.0002388915432</v>
      </c>
      <c r="G72" s="51">
        <f t="shared" si="3"/>
        <v>1</v>
      </c>
    </row>
    <row r="73">
      <c r="A73" s="7" t="s">
        <v>120</v>
      </c>
      <c r="B73" s="7" t="s">
        <v>242</v>
      </c>
      <c r="C73" s="7">
        <v>1.0</v>
      </c>
      <c r="D73" s="59">
        <f t="shared" si="1"/>
        <v>0.00009150805271</v>
      </c>
      <c r="E73" s="60">
        <v>0.0</v>
      </c>
      <c r="F73" s="59">
        <f t="shared" si="2"/>
        <v>0</v>
      </c>
      <c r="G73" s="51">
        <f t="shared" si="3"/>
        <v>0</v>
      </c>
    </row>
    <row r="74">
      <c r="A74" s="7" t="s">
        <v>120</v>
      </c>
      <c r="B74" s="7" t="s">
        <v>243</v>
      </c>
      <c r="C74" s="7">
        <v>1.0</v>
      </c>
      <c r="D74" s="59">
        <f t="shared" si="1"/>
        <v>0.00009150805271</v>
      </c>
      <c r="E74" s="60">
        <v>0.0</v>
      </c>
      <c r="F74" s="59">
        <f t="shared" si="2"/>
        <v>0</v>
      </c>
      <c r="G74" s="51">
        <f t="shared" si="3"/>
        <v>0</v>
      </c>
    </row>
    <row r="75">
      <c r="A75" s="7" t="s">
        <v>120</v>
      </c>
      <c r="B75" s="7" t="s">
        <v>244</v>
      </c>
      <c r="C75" s="7">
        <v>1.0</v>
      </c>
      <c r="D75" s="59">
        <f t="shared" si="1"/>
        <v>0.00009150805271</v>
      </c>
      <c r="E75" s="60">
        <v>0.0</v>
      </c>
      <c r="F75" s="59">
        <f t="shared" si="2"/>
        <v>0</v>
      </c>
      <c r="G75" s="51">
        <f t="shared" si="3"/>
        <v>0</v>
      </c>
    </row>
    <row r="76">
      <c r="A76" s="7" t="s">
        <v>120</v>
      </c>
      <c r="B76" s="7" t="s">
        <v>245</v>
      </c>
      <c r="C76" s="7">
        <v>1.0</v>
      </c>
      <c r="D76" s="59">
        <f t="shared" si="1"/>
        <v>0.00009150805271</v>
      </c>
      <c r="E76" s="60">
        <v>0.0</v>
      </c>
      <c r="F76" s="59">
        <f t="shared" si="2"/>
        <v>0</v>
      </c>
      <c r="G76" s="51">
        <f t="shared" si="3"/>
        <v>0</v>
      </c>
    </row>
    <row r="77">
      <c r="A77" s="7" t="s">
        <v>120</v>
      </c>
      <c r="B77" s="7" t="s">
        <v>246</v>
      </c>
      <c r="C77" s="7">
        <v>1.0</v>
      </c>
      <c r="D77" s="59">
        <f t="shared" si="1"/>
        <v>0.00009150805271</v>
      </c>
      <c r="E77" s="60">
        <v>1.0</v>
      </c>
      <c r="F77" s="59">
        <f t="shared" si="2"/>
        <v>0.0002388915432</v>
      </c>
      <c r="G77" s="51">
        <f t="shared" si="3"/>
        <v>1</v>
      </c>
    </row>
    <row r="78">
      <c r="A78" s="7" t="s">
        <v>120</v>
      </c>
      <c r="B78" s="7" t="s">
        <v>247</v>
      </c>
      <c r="C78" s="7">
        <v>1.0</v>
      </c>
      <c r="D78" s="59">
        <f t="shared" si="1"/>
        <v>0.00009150805271</v>
      </c>
      <c r="E78" s="60">
        <v>1.0</v>
      </c>
      <c r="F78" s="59">
        <f t="shared" si="2"/>
        <v>0.0002388915432</v>
      </c>
      <c r="G78" s="51">
        <f t="shared" si="3"/>
        <v>1</v>
      </c>
    </row>
    <row r="79">
      <c r="A79" s="7" t="s">
        <v>120</v>
      </c>
      <c r="B79" s="7" t="s">
        <v>248</v>
      </c>
      <c r="C79" s="7">
        <v>1.0</v>
      </c>
      <c r="D79" s="59">
        <f t="shared" si="1"/>
        <v>0.00009150805271</v>
      </c>
      <c r="E79" s="60">
        <v>0.0</v>
      </c>
      <c r="F79" s="59">
        <f t="shared" si="2"/>
        <v>0</v>
      </c>
      <c r="G79" s="51">
        <f t="shared" si="3"/>
        <v>0</v>
      </c>
    </row>
    <row r="80">
      <c r="A80" s="7" t="s">
        <v>120</v>
      </c>
      <c r="B80" s="7" t="s">
        <v>249</v>
      </c>
      <c r="C80" s="7">
        <v>1.0</v>
      </c>
      <c r="D80" s="59">
        <f t="shared" si="1"/>
        <v>0.00009150805271</v>
      </c>
      <c r="E80" s="60">
        <v>0.0</v>
      </c>
      <c r="F80" s="59">
        <f t="shared" si="2"/>
        <v>0</v>
      </c>
      <c r="G80" s="51">
        <f t="shared" si="3"/>
        <v>0</v>
      </c>
    </row>
    <row r="81">
      <c r="A81" s="7" t="s">
        <v>120</v>
      </c>
      <c r="B81" s="7" t="s">
        <v>250</v>
      </c>
      <c r="C81" s="7">
        <v>1.0</v>
      </c>
      <c r="D81" s="59">
        <f t="shared" si="1"/>
        <v>0.00009150805271</v>
      </c>
      <c r="E81" s="60">
        <v>1.0</v>
      </c>
      <c r="F81" s="59">
        <f t="shared" si="2"/>
        <v>0.0002388915432</v>
      </c>
      <c r="G81" s="51">
        <f t="shared" si="3"/>
        <v>1</v>
      </c>
    </row>
    <row r="82">
      <c r="A82" s="7" t="s">
        <v>120</v>
      </c>
      <c r="B82" s="7" t="s">
        <v>251</v>
      </c>
      <c r="C82" s="7">
        <v>1.0</v>
      </c>
      <c r="D82" s="59">
        <f t="shared" si="1"/>
        <v>0.00009150805271</v>
      </c>
      <c r="E82" s="60">
        <v>0.0</v>
      </c>
      <c r="F82" s="59">
        <f t="shared" si="2"/>
        <v>0</v>
      </c>
      <c r="G82" s="51">
        <f t="shared" si="3"/>
        <v>0</v>
      </c>
    </row>
    <row r="83">
      <c r="A83" s="7" t="s">
        <v>120</v>
      </c>
      <c r="B83" s="7" t="s">
        <v>252</v>
      </c>
      <c r="C83" s="7">
        <v>1.0</v>
      </c>
      <c r="D83" s="59">
        <f t="shared" si="1"/>
        <v>0.00009150805271</v>
      </c>
      <c r="E83" s="60">
        <v>0.0</v>
      </c>
      <c r="F83" s="59">
        <f t="shared" si="2"/>
        <v>0</v>
      </c>
      <c r="G83" s="51">
        <f t="shared" si="3"/>
        <v>0</v>
      </c>
    </row>
    <row r="84">
      <c r="D84" s="51"/>
      <c r="E84" s="63"/>
      <c r="F84" s="51"/>
      <c r="G84" s="51"/>
    </row>
    <row r="85">
      <c r="A85" s="7" t="s">
        <v>129</v>
      </c>
      <c r="B85" s="7" t="s">
        <v>147</v>
      </c>
      <c r="C85" s="7">
        <v>1908.0</v>
      </c>
      <c r="D85" s="59">
        <f t="shared" ref="D85:D155" si="4">C85/8653</f>
        <v>0.2205015602</v>
      </c>
      <c r="E85" s="7">
        <v>604.0</v>
      </c>
      <c r="F85" s="59">
        <f t="shared" ref="F85:F155" si="5">E85/3425</f>
        <v>0.176350365</v>
      </c>
      <c r="G85" s="51">
        <f t="shared" ref="G85:G155" si="6">E85/C85</f>
        <v>0.3165618449</v>
      </c>
    </row>
    <row r="86">
      <c r="A86" s="7" t="s">
        <v>129</v>
      </c>
      <c r="B86" s="7" t="s">
        <v>145</v>
      </c>
      <c r="C86" s="7">
        <v>1309.0</v>
      </c>
      <c r="D86" s="59">
        <f t="shared" si="4"/>
        <v>0.1512770138</v>
      </c>
      <c r="E86" s="7">
        <v>631.0</v>
      </c>
      <c r="F86" s="59">
        <f t="shared" si="5"/>
        <v>0.1842335766</v>
      </c>
      <c r="G86" s="51">
        <f t="shared" si="6"/>
        <v>0.4820473644</v>
      </c>
    </row>
    <row r="87">
      <c r="A87" s="7" t="s">
        <v>129</v>
      </c>
      <c r="B87" s="7" t="s">
        <v>150</v>
      </c>
      <c r="C87" s="7">
        <v>739.0</v>
      </c>
      <c r="D87" s="59">
        <f t="shared" si="4"/>
        <v>0.08540390616</v>
      </c>
      <c r="E87" s="7">
        <v>282.0</v>
      </c>
      <c r="F87" s="59">
        <f t="shared" si="5"/>
        <v>0.08233576642</v>
      </c>
      <c r="G87" s="51">
        <f t="shared" si="6"/>
        <v>0.3815967524</v>
      </c>
    </row>
    <row r="88">
      <c r="A88" s="7" t="s">
        <v>129</v>
      </c>
      <c r="B88" s="7" t="s">
        <v>149</v>
      </c>
      <c r="C88" s="7">
        <v>561.0</v>
      </c>
      <c r="D88" s="59">
        <f t="shared" si="4"/>
        <v>0.06483300589</v>
      </c>
      <c r="E88" s="7">
        <v>329.0</v>
      </c>
      <c r="F88" s="59">
        <f t="shared" si="5"/>
        <v>0.09605839416</v>
      </c>
      <c r="G88" s="51">
        <f t="shared" si="6"/>
        <v>0.5864527629</v>
      </c>
    </row>
    <row r="89">
      <c r="A89" s="7" t="s">
        <v>129</v>
      </c>
      <c r="B89" s="7" t="s">
        <v>159</v>
      </c>
      <c r="C89" s="7">
        <v>487.0</v>
      </c>
      <c r="D89" s="59">
        <f t="shared" si="4"/>
        <v>0.05628105859</v>
      </c>
      <c r="E89" s="7">
        <v>102.0</v>
      </c>
      <c r="F89" s="59">
        <f t="shared" si="5"/>
        <v>0.0297810219</v>
      </c>
      <c r="G89" s="51">
        <f t="shared" si="6"/>
        <v>0.2094455852</v>
      </c>
    </row>
    <row r="90">
      <c r="A90" s="7" t="s">
        <v>129</v>
      </c>
      <c r="B90" s="7" t="s">
        <v>152</v>
      </c>
      <c r="C90" s="7">
        <v>384.0</v>
      </c>
      <c r="D90" s="59">
        <f t="shared" si="4"/>
        <v>0.04437767248</v>
      </c>
      <c r="E90" s="7">
        <v>179.0</v>
      </c>
      <c r="F90" s="59">
        <f t="shared" si="5"/>
        <v>0.05226277372</v>
      </c>
      <c r="G90" s="51">
        <f t="shared" si="6"/>
        <v>0.4661458333</v>
      </c>
    </row>
    <row r="91">
      <c r="A91" s="7" t="s">
        <v>129</v>
      </c>
      <c r="B91" s="7" t="s">
        <v>154</v>
      </c>
      <c r="C91" s="7">
        <v>367.0</v>
      </c>
      <c r="D91" s="59">
        <f t="shared" si="4"/>
        <v>0.04241303594</v>
      </c>
      <c r="E91" s="7">
        <v>94.0</v>
      </c>
      <c r="F91" s="59">
        <f t="shared" si="5"/>
        <v>0.02744525547</v>
      </c>
      <c r="G91" s="51">
        <f t="shared" si="6"/>
        <v>0.2561307902</v>
      </c>
    </row>
    <row r="92">
      <c r="A92" s="7" t="s">
        <v>129</v>
      </c>
      <c r="B92" s="7" t="s">
        <v>158</v>
      </c>
      <c r="C92" s="7">
        <v>323.0</v>
      </c>
      <c r="D92" s="59">
        <f t="shared" si="4"/>
        <v>0.0373280943</v>
      </c>
      <c r="E92" s="7">
        <v>113.0</v>
      </c>
      <c r="F92" s="59">
        <f t="shared" si="5"/>
        <v>0.03299270073</v>
      </c>
      <c r="G92" s="51">
        <f t="shared" si="6"/>
        <v>0.3498452012</v>
      </c>
    </row>
    <row r="93">
      <c r="A93" s="7" t="s">
        <v>129</v>
      </c>
      <c r="B93" s="7" t="s">
        <v>155</v>
      </c>
      <c r="C93" s="7">
        <v>322.0</v>
      </c>
      <c r="D93" s="59">
        <f t="shared" si="4"/>
        <v>0.03721252745</v>
      </c>
      <c r="E93" s="7">
        <v>148.0</v>
      </c>
      <c r="F93" s="59">
        <f t="shared" si="5"/>
        <v>0.04321167883</v>
      </c>
      <c r="G93" s="51">
        <f t="shared" si="6"/>
        <v>0.4596273292</v>
      </c>
    </row>
    <row r="94">
      <c r="A94" s="7" t="s">
        <v>129</v>
      </c>
      <c r="B94" s="7" t="s">
        <v>161</v>
      </c>
      <c r="C94" s="7">
        <v>233.0</v>
      </c>
      <c r="D94" s="59">
        <f t="shared" si="4"/>
        <v>0.02692707731</v>
      </c>
      <c r="E94" s="7">
        <v>118.0</v>
      </c>
      <c r="F94" s="59">
        <f t="shared" si="5"/>
        <v>0.03445255474</v>
      </c>
      <c r="G94" s="51">
        <f t="shared" si="6"/>
        <v>0.5064377682</v>
      </c>
    </row>
    <row r="95">
      <c r="A95" s="7" t="s">
        <v>129</v>
      </c>
      <c r="B95" s="7" t="s">
        <v>153</v>
      </c>
      <c r="C95" s="7">
        <v>221.0</v>
      </c>
      <c r="D95" s="59">
        <f t="shared" si="4"/>
        <v>0.02554027505</v>
      </c>
      <c r="E95" s="7">
        <v>98.0</v>
      </c>
      <c r="F95" s="59">
        <f t="shared" si="5"/>
        <v>0.02861313869</v>
      </c>
      <c r="G95" s="51">
        <f t="shared" si="6"/>
        <v>0.443438914</v>
      </c>
    </row>
    <row r="96">
      <c r="A96" s="7" t="s">
        <v>129</v>
      </c>
      <c r="B96" s="7" t="s">
        <v>160</v>
      </c>
      <c r="C96" s="7">
        <v>189.0</v>
      </c>
      <c r="D96" s="59">
        <f t="shared" si="4"/>
        <v>0.02184213568</v>
      </c>
      <c r="E96" s="7">
        <v>52.0</v>
      </c>
      <c r="F96" s="59">
        <f t="shared" si="5"/>
        <v>0.01518248175</v>
      </c>
      <c r="G96" s="51">
        <f t="shared" si="6"/>
        <v>0.2751322751</v>
      </c>
    </row>
    <row r="97">
      <c r="A97" s="7" t="s">
        <v>129</v>
      </c>
      <c r="B97" s="7" t="s">
        <v>165</v>
      </c>
      <c r="C97" s="7">
        <v>163.0</v>
      </c>
      <c r="D97" s="59">
        <f t="shared" si="4"/>
        <v>0.01883739743</v>
      </c>
      <c r="E97" s="7">
        <v>73.0</v>
      </c>
      <c r="F97" s="59">
        <f t="shared" si="5"/>
        <v>0.02131386861</v>
      </c>
      <c r="G97" s="51">
        <f t="shared" si="6"/>
        <v>0.4478527607</v>
      </c>
    </row>
    <row r="98">
      <c r="A98" s="7" t="s">
        <v>129</v>
      </c>
      <c r="B98" s="7" t="s">
        <v>163</v>
      </c>
      <c r="C98" s="7">
        <v>147.0</v>
      </c>
      <c r="D98" s="59">
        <f t="shared" si="4"/>
        <v>0.01698832775</v>
      </c>
      <c r="E98" s="7">
        <v>93.0</v>
      </c>
      <c r="F98" s="59">
        <f t="shared" si="5"/>
        <v>0.02715328467</v>
      </c>
      <c r="G98" s="51">
        <f t="shared" si="6"/>
        <v>0.6326530612</v>
      </c>
    </row>
    <row r="99">
      <c r="A99" s="7" t="s">
        <v>129</v>
      </c>
      <c r="B99" s="7" t="s">
        <v>162</v>
      </c>
      <c r="C99" s="7">
        <v>126.0</v>
      </c>
      <c r="D99" s="59">
        <f t="shared" si="4"/>
        <v>0.01456142378</v>
      </c>
      <c r="E99" s="7">
        <v>55.0</v>
      </c>
      <c r="F99" s="59">
        <f t="shared" si="5"/>
        <v>0.01605839416</v>
      </c>
      <c r="G99" s="51">
        <f t="shared" si="6"/>
        <v>0.4365079365</v>
      </c>
    </row>
    <row r="100">
      <c r="A100" s="7" t="s">
        <v>129</v>
      </c>
      <c r="B100" s="7" t="s">
        <v>169</v>
      </c>
      <c r="C100" s="7">
        <v>108.0</v>
      </c>
      <c r="D100" s="59">
        <f t="shared" si="4"/>
        <v>0.01248122039</v>
      </c>
      <c r="E100" s="7">
        <v>49.0</v>
      </c>
      <c r="F100" s="59">
        <f t="shared" si="5"/>
        <v>0.01430656934</v>
      </c>
      <c r="G100" s="51">
        <f t="shared" si="6"/>
        <v>0.4537037037</v>
      </c>
    </row>
    <row r="101">
      <c r="A101" s="7" t="s">
        <v>129</v>
      </c>
      <c r="B101" s="7" t="s">
        <v>177</v>
      </c>
      <c r="C101" s="7">
        <v>94.0</v>
      </c>
      <c r="D101" s="59">
        <f t="shared" si="4"/>
        <v>0.01086328441</v>
      </c>
      <c r="E101" s="7">
        <v>8.0</v>
      </c>
      <c r="F101" s="59">
        <f t="shared" si="5"/>
        <v>0.002335766423</v>
      </c>
      <c r="G101" s="51">
        <f t="shared" si="6"/>
        <v>0.08510638298</v>
      </c>
    </row>
    <row r="102">
      <c r="A102" s="7" t="s">
        <v>129</v>
      </c>
      <c r="B102" s="7" t="s">
        <v>171</v>
      </c>
      <c r="C102" s="7">
        <v>81.0</v>
      </c>
      <c r="D102" s="59">
        <f t="shared" si="4"/>
        <v>0.009360915289</v>
      </c>
      <c r="E102" s="7">
        <v>31.0</v>
      </c>
      <c r="F102" s="59">
        <f t="shared" si="5"/>
        <v>0.009051094891</v>
      </c>
      <c r="G102" s="51">
        <f t="shared" si="6"/>
        <v>0.3827160494</v>
      </c>
    </row>
    <row r="103">
      <c r="A103" s="7" t="s">
        <v>129</v>
      </c>
      <c r="B103" s="7" t="s">
        <v>173</v>
      </c>
      <c r="C103" s="7">
        <v>79.0</v>
      </c>
      <c r="D103" s="59">
        <f t="shared" si="4"/>
        <v>0.009129781579</v>
      </c>
      <c r="E103" s="7">
        <v>41.0</v>
      </c>
      <c r="F103" s="59">
        <f t="shared" si="5"/>
        <v>0.01197080292</v>
      </c>
      <c r="G103" s="51">
        <f t="shared" si="6"/>
        <v>0.5189873418</v>
      </c>
    </row>
    <row r="104">
      <c r="A104" s="7" t="s">
        <v>129</v>
      </c>
      <c r="B104" s="7" t="s">
        <v>190</v>
      </c>
      <c r="C104" s="7">
        <v>73.0</v>
      </c>
      <c r="D104" s="59">
        <f t="shared" si="4"/>
        <v>0.008436380446</v>
      </c>
      <c r="E104" s="7">
        <v>46.0</v>
      </c>
      <c r="F104" s="59">
        <f t="shared" si="5"/>
        <v>0.01343065693</v>
      </c>
      <c r="G104" s="51">
        <f t="shared" si="6"/>
        <v>0.6301369863</v>
      </c>
    </row>
    <row r="105">
      <c r="A105" s="7" t="s">
        <v>129</v>
      </c>
      <c r="B105" s="7" t="s">
        <v>174</v>
      </c>
      <c r="C105" s="7">
        <v>67.0</v>
      </c>
      <c r="D105" s="59">
        <f t="shared" si="4"/>
        <v>0.007742979314</v>
      </c>
      <c r="E105" s="7">
        <v>36.0</v>
      </c>
      <c r="F105" s="59">
        <f t="shared" si="5"/>
        <v>0.01051094891</v>
      </c>
      <c r="G105" s="51">
        <f t="shared" si="6"/>
        <v>0.5373134328</v>
      </c>
    </row>
    <row r="106">
      <c r="A106" s="7" t="s">
        <v>129</v>
      </c>
      <c r="B106" s="7" t="s">
        <v>175</v>
      </c>
      <c r="C106" s="7">
        <v>65.0</v>
      </c>
      <c r="D106" s="59">
        <f t="shared" si="4"/>
        <v>0.007511845603</v>
      </c>
      <c r="E106" s="7">
        <v>27.0</v>
      </c>
      <c r="F106" s="59">
        <f t="shared" si="5"/>
        <v>0.007883211679</v>
      </c>
      <c r="G106" s="51">
        <f t="shared" si="6"/>
        <v>0.4153846154</v>
      </c>
    </row>
    <row r="107">
      <c r="A107" s="7" t="s">
        <v>129</v>
      </c>
      <c r="B107" s="7" t="s">
        <v>176</v>
      </c>
      <c r="C107" s="7">
        <v>48.0</v>
      </c>
      <c r="D107" s="59">
        <f t="shared" si="4"/>
        <v>0.00554720906</v>
      </c>
      <c r="E107" s="7">
        <v>30.0</v>
      </c>
      <c r="F107" s="59">
        <f t="shared" si="5"/>
        <v>0.008759124088</v>
      </c>
      <c r="G107" s="51">
        <f t="shared" si="6"/>
        <v>0.625</v>
      </c>
    </row>
    <row r="108">
      <c r="A108" s="7" t="s">
        <v>129</v>
      </c>
      <c r="B108" s="7" t="s">
        <v>178</v>
      </c>
      <c r="C108" s="7">
        <v>42.0</v>
      </c>
      <c r="D108" s="59">
        <f t="shared" si="4"/>
        <v>0.004853807928</v>
      </c>
      <c r="E108" s="7">
        <v>18.0</v>
      </c>
      <c r="F108" s="59">
        <f t="shared" si="5"/>
        <v>0.005255474453</v>
      </c>
      <c r="G108" s="51">
        <f t="shared" si="6"/>
        <v>0.4285714286</v>
      </c>
    </row>
    <row r="109">
      <c r="A109" s="7" t="s">
        <v>129</v>
      </c>
      <c r="B109" s="7" t="s">
        <v>183</v>
      </c>
      <c r="C109" s="7">
        <v>42.0</v>
      </c>
      <c r="D109" s="59">
        <f t="shared" si="4"/>
        <v>0.004853807928</v>
      </c>
      <c r="E109" s="7">
        <v>22.0</v>
      </c>
      <c r="F109" s="59">
        <f t="shared" si="5"/>
        <v>0.006423357664</v>
      </c>
      <c r="G109" s="51">
        <f t="shared" si="6"/>
        <v>0.5238095238</v>
      </c>
    </row>
    <row r="110">
      <c r="A110" s="7" t="s">
        <v>129</v>
      </c>
      <c r="B110" s="7" t="s">
        <v>185</v>
      </c>
      <c r="C110" s="7">
        <v>41.0</v>
      </c>
      <c r="D110" s="59">
        <f t="shared" si="4"/>
        <v>0.004738241072</v>
      </c>
      <c r="E110" s="7">
        <v>13.0</v>
      </c>
      <c r="F110" s="59">
        <f t="shared" si="5"/>
        <v>0.003795620438</v>
      </c>
      <c r="G110" s="51">
        <f t="shared" si="6"/>
        <v>0.3170731707</v>
      </c>
    </row>
    <row r="111">
      <c r="A111" s="7" t="s">
        <v>129</v>
      </c>
      <c r="B111" s="7" t="s">
        <v>192</v>
      </c>
      <c r="C111" s="7">
        <v>35.0</v>
      </c>
      <c r="D111" s="59">
        <f t="shared" si="4"/>
        <v>0.00404483994</v>
      </c>
      <c r="E111" s="7">
        <v>20.0</v>
      </c>
      <c r="F111" s="59">
        <f t="shared" si="5"/>
        <v>0.005839416058</v>
      </c>
      <c r="G111" s="51">
        <f t="shared" si="6"/>
        <v>0.5714285714</v>
      </c>
    </row>
    <row r="112">
      <c r="A112" s="7" t="s">
        <v>129</v>
      </c>
      <c r="B112" s="7" t="s">
        <v>181</v>
      </c>
      <c r="C112" s="7">
        <v>33.0</v>
      </c>
      <c r="D112" s="59">
        <f t="shared" si="4"/>
        <v>0.003813706229</v>
      </c>
      <c r="E112" s="7">
        <v>18.0</v>
      </c>
      <c r="F112" s="59">
        <f t="shared" si="5"/>
        <v>0.005255474453</v>
      </c>
      <c r="G112" s="51">
        <f t="shared" si="6"/>
        <v>0.5454545455</v>
      </c>
    </row>
    <row r="113">
      <c r="A113" s="7" t="s">
        <v>129</v>
      </c>
      <c r="B113" s="7" t="s">
        <v>179</v>
      </c>
      <c r="C113" s="7">
        <v>28.0</v>
      </c>
      <c r="D113" s="59">
        <f t="shared" si="4"/>
        <v>0.003235871952</v>
      </c>
      <c r="E113" s="7">
        <v>9.0</v>
      </c>
      <c r="F113" s="59">
        <f t="shared" si="5"/>
        <v>0.002627737226</v>
      </c>
      <c r="G113" s="51">
        <f t="shared" si="6"/>
        <v>0.3214285714</v>
      </c>
    </row>
    <row r="114">
      <c r="A114" s="7" t="s">
        <v>129</v>
      </c>
      <c r="B114" s="7" t="s">
        <v>208</v>
      </c>
      <c r="C114" s="7">
        <v>24.0</v>
      </c>
      <c r="D114" s="59">
        <f t="shared" si="4"/>
        <v>0.00277360453</v>
      </c>
      <c r="E114" s="7">
        <v>7.0</v>
      </c>
      <c r="F114" s="59">
        <f t="shared" si="5"/>
        <v>0.00204379562</v>
      </c>
      <c r="G114" s="51">
        <f t="shared" si="6"/>
        <v>0.2916666667</v>
      </c>
    </row>
    <row r="115">
      <c r="A115" s="7" t="s">
        <v>129</v>
      </c>
      <c r="B115" s="7" t="s">
        <v>180</v>
      </c>
      <c r="C115" s="7">
        <v>24.0</v>
      </c>
      <c r="D115" s="59">
        <f t="shared" si="4"/>
        <v>0.00277360453</v>
      </c>
      <c r="E115" s="7">
        <v>10.0</v>
      </c>
      <c r="F115" s="59">
        <f t="shared" si="5"/>
        <v>0.002919708029</v>
      </c>
      <c r="G115" s="51">
        <f t="shared" si="6"/>
        <v>0.4166666667</v>
      </c>
    </row>
    <row r="116">
      <c r="A116" s="7" t="s">
        <v>129</v>
      </c>
      <c r="B116" s="7" t="s">
        <v>182</v>
      </c>
      <c r="C116" s="7">
        <v>24.0</v>
      </c>
      <c r="D116" s="59">
        <f t="shared" si="4"/>
        <v>0.00277360453</v>
      </c>
      <c r="E116" s="7">
        <v>7.0</v>
      </c>
      <c r="F116" s="59">
        <f t="shared" si="5"/>
        <v>0.00204379562</v>
      </c>
      <c r="G116" s="51">
        <f t="shared" si="6"/>
        <v>0.2916666667</v>
      </c>
    </row>
    <row r="117">
      <c r="A117" s="7" t="s">
        <v>129</v>
      </c>
      <c r="B117" s="7" t="s">
        <v>218</v>
      </c>
      <c r="C117" s="7">
        <v>23.0</v>
      </c>
      <c r="D117" s="59">
        <f t="shared" si="4"/>
        <v>0.002658037675</v>
      </c>
      <c r="E117" s="7">
        <v>3.0</v>
      </c>
      <c r="F117" s="59">
        <f t="shared" si="5"/>
        <v>0.0008759124088</v>
      </c>
      <c r="G117" s="51">
        <f t="shared" si="6"/>
        <v>0.1304347826</v>
      </c>
    </row>
    <row r="118">
      <c r="A118" s="7" t="s">
        <v>129</v>
      </c>
      <c r="B118" s="7" t="s">
        <v>189</v>
      </c>
      <c r="C118" s="7">
        <v>21.0</v>
      </c>
      <c r="D118" s="59">
        <f t="shared" si="4"/>
        <v>0.002426903964</v>
      </c>
      <c r="E118" s="7">
        <v>12.0</v>
      </c>
      <c r="F118" s="59">
        <f t="shared" si="5"/>
        <v>0.003503649635</v>
      </c>
      <c r="G118" s="51">
        <f t="shared" si="6"/>
        <v>0.5714285714</v>
      </c>
    </row>
    <row r="119">
      <c r="A119" s="7" t="s">
        <v>129</v>
      </c>
      <c r="B119" s="7" t="s">
        <v>195</v>
      </c>
      <c r="C119" s="7">
        <v>20.0</v>
      </c>
      <c r="D119" s="59">
        <f t="shared" si="4"/>
        <v>0.002311337109</v>
      </c>
      <c r="E119" s="7">
        <v>6.0</v>
      </c>
      <c r="F119" s="59">
        <f t="shared" si="5"/>
        <v>0.001751824818</v>
      </c>
      <c r="G119" s="51">
        <f t="shared" si="6"/>
        <v>0.3</v>
      </c>
    </row>
    <row r="120">
      <c r="A120" s="7" t="s">
        <v>129</v>
      </c>
      <c r="B120" s="7" t="s">
        <v>187</v>
      </c>
      <c r="C120" s="7">
        <v>20.0</v>
      </c>
      <c r="D120" s="59">
        <f t="shared" si="4"/>
        <v>0.002311337109</v>
      </c>
      <c r="E120" s="7">
        <v>6.0</v>
      </c>
      <c r="F120" s="59">
        <f t="shared" si="5"/>
        <v>0.001751824818</v>
      </c>
      <c r="G120" s="51">
        <f t="shared" si="6"/>
        <v>0.3</v>
      </c>
    </row>
    <row r="121">
      <c r="A121" s="7" t="s">
        <v>129</v>
      </c>
      <c r="B121" s="7" t="s">
        <v>202</v>
      </c>
      <c r="C121" s="7">
        <v>17.0</v>
      </c>
      <c r="D121" s="59">
        <f t="shared" si="4"/>
        <v>0.001964636542</v>
      </c>
      <c r="E121" s="7">
        <v>4.0</v>
      </c>
      <c r="F121" s="59">
        <f t="shared" si="5"/>
        <v>0.001167883212</v>
      </c>
      <c r="G121" s="51">
        <f t="shared" si="6"/>
        <v>0.2352941176</v>
      </c>
    </row>
    <row r="122">
      <c r="A122" s="7" t="s">
        <v>129</v>
      </c>
      <c r="B122" s="7" t="s">
        <v>191</v>
      </c>
      <c r="C122" s="7">
        <v>16.0</v>
      </c>
      <c r="D122" s="59">
        <f t="shared" si="4"/>
        <v>0.001849069687</v>
      </c>
      <c r="E122" s="7">
        <v>2.0</v>
      </c>
      <c r="F122" s="59">
        <f t="shared" si="5"/>
        <v>0.0005839416058</v>
      </c>
      <c r="G122" s="51">
        <f t="shared" si="6"/>
        <v>0.125</v>
      </c>
    </row>
    <row r="123">
      <c r="A123" s="7" t="s">
        <v>129</v>
      </c>
      <c r="B123" s="7" t="s">
        <v>199</v>
      </c>
      <c r="C123" s="7">
        <v>15.0</v>
      </c>
      <c r="D123" s="59">
        <f t="shared" si="4"/>
        <v>0.001733502831</v>
      </c>
      <c r="E123" s="7">
        <v>5.0</v>
      </c>
      <c r="F123" s="59">
        <f t="shared" si="5"/>
        <v>0.001459854015</v>
      </c>
      <c r="G123" s="51">
        <f t="shared" si="6"/>
        <v>0.3333333333</v>
      </c>
    </row>
    <row r="124">
      <c r="A124" s="7" t="s">
        <v>129</v>
      </c>
      <c r="B124" s="7" t="s">
        <v>193</v>
      </c>
      <c r="C124" s="7">
        <v>12.0</v>
      </c>
      <c r="D124" s="59">
        <f t="shared" si="4"/>
        <v>0.001386802265</v>
      </c>
      <c r="E124" s="7">
        <v>4.0</v>
      </c>
      <c r="F124" s="59">
        <f t="shared" si="5"/>
        <v>0.001167883212</v>
      </c>
      <c r="G124" s="51">
        <f t="shared" si="6"/>
        <v>0.3333333333</v>
      </c>
    </row>
    <row r="125">
      <c r="A125" s="7" t="s">
        <v>129</v>
      </c>
      <c r="B125" s="7" t="s">
        <v>223</v>
      </c>
      <c r="C125" s="7">
        <v>11.0</v>
      </c>
      <c r="D125" s="59">
        <f t="shared" si="4"/>
        <v>0.00127123541</v>
      </c>
      <c r="E125" s="7">
        <v>0.0</v>
      </c>
      <c r="F125" s="59">
        <f t="shared" si="5"/>
        <v>0</v>
      </c>
      <c r="G125" s="51">
        <f t="shared" si="6"/>
        <v>0</v>
      </c>
    </row>
    <row r="126">
      <c r="A126" s="7" t="s">
        <v>129</v>
      </c>
      <c r="B126" s="7" t="s">
        <v>206</v>
      </c>
      <c r="C126" s="7">
        <v>9.0</v>
      </c>
      <c r="D126" s="59">
        <f t="shared" si="4"/>
        <v>0.001040101699</v>
      </c>
      <c r="E126" s="7">
        <v>1.0</v>
      </c>
      <c r="F126" s="59">
        <f t="shared" si="5"/>
        <v>0.0002919708029</v>
      </c>
      <c r="G126" s="51">
        <f t="shared" si="6"/>
        <v>0.1111111111</v>
      </c>
    </row>
    <row r="127">
      <c r="A127" s="7" t="s">
        <v>129</v>
      </c>
      <c r="B127" s="7" t="s">
        <v>204</v>
      </c>
      <c r="C127" s="7">
        <v>9.0</v>
      </c>
      <c r="D127" s="59">
        <f t="shared" si="4"/>
        <v>0.001040101699</v>
      </c>
      <c r="E127" s="7">
        <v>3.0</v>
      </c>
      <c r="F127" s="59">
        <f t="shared" si="5"/>
        <v>0.0008759124088</v>
      </c>
      <c r="G127" s="51">
        <f t="shared" si="6"/>
        <v>0.3333333333</v>
      </c>
    </row>
    <row r="128">
      <c r="A128" s="7" t="s">
        <v>129</v>
      </c>
      <c r="B128" s="7" t="s">
        <v>222</v>
      </c>
      <c r="C128" s="7">
        <v>7.0</v>
      </c>
      <c r="D128" s="59">
        <f t="shared" si="4"/>
        <v>0.000808967988</v>
      </c>
      <c r="E128" s="7">
        <v>0.0</v>
      </c>
      <c r="F128" s="59">
        <f t="shared" si="5"/>
        <v>0</v>
      </c>
      <c r="G128" s="51">
        <f t="shared" si="6"/>
        <v>0</v>
      </c>
    </row>
    <row r="129">
      <c r="A129" s="7" t="s">
        <v>129</v>
      </c>
      <c r="B129" s="7" t="s">
        <v>197</v>
      </c>
      <c r="C129" s="7">
        <v>7.0</v>
      </c>
      <c r="D129" s="59">
        <f t="shared" si="4"/>
        <v>0.000808967988</v>
      </c>
      <c r="E129" s="7">
        <v>3.0</v>
      </c>
      <c r="F129" s="59">
        <f t="shared" si="5"/>
        <v>0.0008759124088</v>
      </c>
      <c r="G129" s="51">
        <f t="shared" si="6"/>
        <v>0.4285714286</v>
      </c>
    </row>
    <row r="130">
      <c r="A130" s="7" t="s">
        <v>129</v>
      </c>
      <c r="B130" s="7" t="s">
        <v>219</v>
      </c>
      <c r="C130" s="7">
        <v>7.0</v>
      </c>
      <c r="D130" s="59">
        <f t="shared" si="4"/>
        <v>0.000808967988</v>
      </c>
      <c r="E130" s="7">
        <v>3.0</v>
      </c>
      <c r="F130" s="59">
        <f t="shared" si="5"/>
        <v>0.0008759124088</v>
      </c>
      <c r="G130" s="51">
        <f t="shared" si="6"/>
        <v>0.4285714286</v>
      </c>
    </row>
    <row r="131">
      <c r="A131" s="7" t="s">
        <v>129</v>
      </c>
      <c r="B131" s="7" t="s">
        <v>238</v>
      </c>
      <c r="C131" s="7">
        <v>6.0</v>
      </c>
      <c r="D131" s="59">
        <f t="shared" si="4"/>
        <v>0.0006934011326</v>
      </c>
      <c r="E131" s="7">
        <v>0.0</v>
      </c>
      <c r="F131" s="59">
        <f t="shared" si="5"/>
        <v>0</v>
      </c>
      <c r="G131" s="51">
        <f t="shared" si="6"/>
        <v>0</v>
      </c>
    </row>
    <row r="132">
      <c r="A132" s="7" t="s">
        <v>129</v>
      </c>
      <c r="B132" s="7" t="s">
        <v>259</v>
      </c>
      <c r="C132" s="7">
        <v>6.0</v>
      </c>
      <c r="D132" s="59">
        <f t="shared" si="4"/>
        <v>0.0006934011326</v>
      </c>
      <c r="E132" s="7">
        <v>2.0</v>
      </c>
      <c r="F132" s="59">
        <f t="shared" si="5"/>
        <v>0.0005839416058</v>
      </c>
      <c r="G132" s="51">
        <f t="shared" si="6"/>
        <v>0.3333333333</v>
      </c>
    </row>
    <row r="133">
      <c r="A133" s="7" t="s">
        <v>129</v>
      </c>
      <c r="B133" s="7" t="s">
        <v>237</v>
      </c>
      <c r="C133" s="7">
        <v>6.0</v>
      </c>
      <c r="D133" s="59">
        <f t="shared" si="4"/>
        <v>0.0006934011326</v>
      </c>
      <c r="E133" s="7">
        <v>0.0</v>
      </c>
      <c r="F133" s="59">
        <f t="shared" si="5"/>
        <v>0</v>
      </c>
      <c r="G133" s="51">
        <f t="shared" si="6"/>
        <v>0</v>
      </c>
    </row>
    <row r="134">
      <c r="A134" s="7" t="s">
        <v>129</v>
      </c>
      <c r="B134" s="7" t="s">
        <v>221</v>
      </c>
      <c r="C134" s="7">
        <v>5.0</v>
      </c>
      <c r="D134" s="59">
        <f t="shared" si="4"/>
        <v>0.0005778342771</v>
      </c>
      <c r="E134" s="7">
        <v>1.0</v>
      </c>
      <c r="F134" s="59">
        <f t="shared" si="5"/>
        <v>0.0002919708029</v>
      </c>
      <c r="G134" s="51">
        <f t="shared" si="6"/>
        <v>0.2</v>
      </c>
    </row>
    <row r="135">
      <c r="A135" s="7" t="s">
        <v>129</v>
      </c>
      <c r="B135" s="7" t="s">
        <v>217</v>
      </c>
      <c r="C135" s="7">
        <v>5.0</v>
      </c>
      <c r="D135" s="59">
        <f t="shared" si="4"/>
        <v>0.0005778342771</v>
      </c>
      <c r="E135" s="7">
        <v>0.0</v>
      </c>
      <c r="F135" s="59">
        <f t="shared" si="5"/>
        <v>0</v>
      </c>
      <c r="G135" s="51">
        <f t="shared" si="6"/>
        <v>0</v>
      </c>
    </row>
    <row r="136">
      <c r="A136" s="7" t="s">
        <v>129</v>
      </c>
      <c r="B136" s="7" t="s">
        <v>215</v>
      </c>
      <c r="C136" s="7">
        <v>5.0</v>
      </c>
      <c r="D136" s="59">
        <f t="shared" si="4"/>
        <v>0.0005778342771</v>
      </c>
      <c r="E136" s="7">
        <v>0.0</v>
      </c>
      <c r="F136" s="59">
        <f t="shared" si="5"/>
        <v>0</v>
      </c>
      <c r="G136" s="51">
        <f t="shared" si="6"/>
        <v>0</v>
      </c>
    </row>
    <row r="137">
      <c r="A137" s="7" t="s">
        <v>129</v>
      </c>
      <c r="B137" s="7" t="s">
        <v>194</v>
      </c>
      <c r="C137" s="7">
        <v>4.0</v>
      </c>
      <c r="D137" s="59">
        <f t="shared" si="4"/>
        <v>0.0004622674217</v>
      </c>
      <c r="E137" s="7">
        <v>0.0</v>
      </c>
      <c r="F137" s="59">
        <f t="shared" si="5"/>
        <v>0</v>
      </c>
      <c r="G137" s="51">
        <f t="shared" si="6"/>
        <v>0</v>
      </c>
    </row>
    <row r="138">
      <c r="A138" s="7" t="s">
        <v>129</v>
      </c>
      <c r="B138" s="7" t="s">
        <v>205</v>
      </c>
      <c r="C138" s="7">
        <v>4.0</v>
      </c>
      <c r="D138" s="59">
        <f t="shared" si="4"/>
        <v>0.0004622674217</v>
      </c>
      <c r="E138" s="7">
        <v>0.0</v>
      </c>
      <c r="F138" s="59">
        <f t="shared" si="5"/>
        <v>0</v>
      </c>
      <c r="G138" s="51">
        <f t="shared" si="6"/>
        <v>0</v>
      </c>
    </row>
    <row r="139">
      <c r="A139" s="7" t="s">
        <v>129</v>
      </c>
      <c r="B139" s="7" t="s">
        <v>260</v>
      </c>
      <c r="C139" s="7">
        <v>3.0</v>
      </c>
      <c r="D139" s="59">
        <f t="shared" si="4"/>
        <v>0.0003467005663</v>
      </c>
      <c r="E139" s="7">
        <v>0.0</v>
      </c>
      <c r="F139" s="59">
        <f t="shared" si="5"/>
        <v>0</v>
      </c>
      <c r="G139" s="51">
        <f t="shared" si="6"/>
        <v>0</v>
      </c>
    </row>
    <row r="140">
      <c r="A140" s="7" t="s">
        <v>129</v>
      </c>
      <c r="B140" s="7" t="s">
        <v>261</v>
      </c>
      <c r="C140" s="7">
        <v>3.0</v>
      </c>
      <c r="D140" s="59">
        <f t="shared" si="4"/>
        <v>0.0003467005663</v>
      </c>
      <c r="E140" s="7">
        <v>0.0</v>
      </c>
      <c r="F140" s="59">
        <f t="shared" si="5"/>
        <v>0</v>
      </c>
      <c r="G140" s="51">
        <f t="shared" si="6"/>
        <v>0</v>
      </c>
    </row>
    <row r="141">
      <c r="A141" s="7" t="s">
        <v>129</v>
      </c>
      <c r="B141" s="7" t="s">
        <v>220</v>
      </c>
      <c r="C141" s="7">
        <v>3.0</v>
      </c>
      <c r="D141" s="59">
        <f t="shared" si="4"/>
        <v>0.0003467005663</v>
      </c>
      <c r="E141" s="7">
        <v>2.0</v>
      </c>
      <c r="F141" s="59">
        <f t="shared" si="5"/>
        <v>0.0005839416058</v>
      </c>
      <c r="G141" s="51">
        <f t="shared" si="6"/>
        <v>0.6666666667</v>
      </c>
    </row>
    <row r="142">
      <c r="A142" s="7" t="s">
        <v>129</v>
      </c>
      <c r="B142" s="7" t="s">
        <v>196</v>
      </c>
      <c r="C142" s="7">
        <v>3.0</v>
      </c>
      <c r="D142" s="59">
        <f t="shared" si="4"/>
        <v>0.0003467005663</v>
      </c>
      <c r="E142" s="7">
        <v>1.0</v>
      </c>
      <c r="F142" s="59">
        <f t="shared" si="5"/>
        <v>0.0002919708029</v>
      </c>
      <c r="G142" s="51">
        <f t="shared" si="6"/>
        <v>0.3333333333</v>
      </c>
    </row>
    <row r="143">
      <c r="A143" s="7" t="s">
        <v>129</v>
      </c>
      <c r="B143" s="7" t="s">
        <v>240</v>
      </c>
      <c r="C143" s="7">
        <v>3.0</v>
      </c>
      <c r="D143" s="59">
        <f t="shared" si="4"/>
        <v>0.0003467005663</v>
      </c>
      <c r="E143" s="7">
        <v>0.0</v>
      </c>
      <c r="F143" s="59">
        <f t="shared" si="5"/>
        <v>0</v>
      </c>
      <c r="G143" s="51">
        <f t="shared" si="6"/>
        <v>0</v>
      </c>
    </row>
    <row r="144">
      <c r="A144" s="7" t="s">
        <v>129</v>
      </c>
      <c r="B144" s="7" t="s">
        <v>226</v>
      </c>
      <c r="C144" s="7">
        <v>2.0</v>
      </c>
      <c r="D144" s="59">
        <f t="shared" si="4"/>
        <v>0.0002311337109</v>
      </c>
      <c r="E144" s="7">
        <v>0.0</v>
      </c>
      <c r="F144" s="59">
        <f t="shared" si="5"/>
        <v>0</v>
      </c>
      <c r="G144" s="51">
        <f t="shared" si="6"/>
        <v>0</v>
      </c>
    </row>
    <row r="145">
      <c r="A145" s="7" t="s">
        <v>129</v>
      </c>
      <c r="B145" s="7" t="s">
        <v>225</v>
      </c>
      <c r="C145" s="7">
        <v>2.0</v>
      </c>
      <c r="D145" s="59">
        <f t="shared" si="4"/>
        <v>0.0002311337109</v>
      </c>
      <c r="E145" s="7">
        <v>0.0</v>
      </c>
      <c r="F145" s="59">
        <f t="shared" si="5"/>
        <v>0</v>
      </c>
      <c r="G145" s="51">
        <f t="shared" si="6"/>
        <v>0</v>
      </c>
    </row>
    <row r="146">
      <c r="A146" s="7" t="s">
        <v>129</v>
      </c>
      <c r="B146" s="7" t="s">
        <v>264</v>
      </c>
      <c r="C146" s="7">
        <v>2.0</v>
      </c>
      <c r="D146" s="59">
        <f t="shared" si="4"/>
        <v>0.0002311337109</v>
      </c>
      <c r="E146" s="7">
        <v>0.0</v>
      </c>
      <c r="F146" s="59">
        <f t="shared" si="5"/>
        <v>0</v>
      </c>
      <c r="G146" s="51">
        <f t="shared" si="6"/>
        <v>0</v>
      </c>
    </row>
    <row r="147">
      <c r="A147" s="7" t="s">
        <v>129</v>
      </c>
      <c r="B147" s="7" t="s">
        <v>236</v>
      </c>
      <c r="C147" s="7">
        <v>2.0</v>
      </c>
      <c r="D147" s="59">
        <f t="shared" si="4"/>
        <v>0.0002311337109</v>
      </c>
      <c r="E147" s="7">
        <v>1.0</v>
      </c>
      <c r="F147" s="59">
        <f t="shared" si="5"/>
        <v>0.0002919708029</v>
      </c>
      <c r="G147" s="51">
        <f t="shared" si="6"/>
        <v>0.5</v>
      </c>
    </row>
    <row r="148">
      <c r="A148" s="7" t="s">
        <v>129</v>
      </c>
      <c r="B148" s="7" t="s">
        <v>265</v>
      </c>
      <c r="C148" s="7">
        <v>1.0</v>
      </c>
      <c r="D148" s="59">
        <f t="shared" si="4"/>
        <v>0.0001155668554</v>
      </c>
      <c r="E148" s="7">
        <v>0.0</v>
      </c>
      <c r="F148" s="59">
        <f t="shared" si="5"/>
        <v>0</v>
      </c>
      <c r="G148" s="51">
        <f t="shared" si="6"/>
        <v>0</v>
      </c>
    </row>
    <row r="149">
      <c r="A149" s="7" t="s">
        <v>129</v>
      </c>
      <c r="B149" s="7" t="s">
        <v>244</v>
      </c>
      <c r="C149" s="7">
        <v>1.0</v>
      </c>
      <c r="D149" s="59">
        <f t="shared" si="4"/>
        <v>0.0001155668554</v>
      </c>
      <c r="E149" s="7">
        <v>0.0</v>
      </c>
      <c r="F149" s="59">
        <f t="shared" si="5"/>
        <v>0</v>
      </c>
      <c r="G149" s="51">
        <f t="shared" si="6"/>
        <v>0</v>
      </c>
    </row>
    <row r="150">
      <c r="A150" s="7" t="s">
        <v>129</v>
      </c>
      <c r="B150" s="7" t="s">
        <v>251</v>
      </c>
      <c r="C150" s="7">
        <v>1.0</v>
      </c>
      <c r="D150" s="59">
        <f t="shared" si="4"/>
        <v>0.0001155668554</v>
      </c>
      <c r="E150" s="7">
        <v>1.0</v>
      </c>
      <c r="F150" s="59">
        <f t="shared" si="5"/>
        <v>0.0002919708029</v>
      </c>
      <c r="G150" s="51">
        <f t="shared" si="6"/>
        <v>1</v>
      </c>
    </row>
    <row r="151">
      <c r="A151" s="7" t="s">
        <v>129</v>
      </c>
      <c r="B151" s="7" t="s">
        <v>213</v>
      </c>
      <c r="C151" s="7">
        <v>1.0</v>
      </c>
      <c r="D151" s="59">
        <f t="shared" si="4"/>
        <v>0.0001155668554</v>
      </c>
      <c r="E151" s="7">
        <v>0.0</v>
      </c>
      <c r="F151" s="59">
        <f t="shared" si="5"/>
        <v>0</v>
      </c>
      <c r="G151" s="51">
        <f t="shared" si="6"/>
        <v>0</v>
      </c>
    </row>
    <row r="152">
      <c r="A152" s="7" t="s">
        <v>129</v>
      </c>
      <c r="B152" s="7" t="s">
        <v>243</v>
      </c>
      <c r="C152" s="7">
        <v>1.0</v>
      </c>
      <c r="D152" s="59">
        <f t="shared" si="4"/>
        <v>0.0001155668554</v>
      </c>
      <c r="E152" s="7">
        <v>0.0</v>
      </c>
      <c r="F152" s="59">
        <f t="shared" si="5"/>
        <v>0</v>
      </c>
      <c r="G152" s="51">
        <f t="shared" si="6"/>
        <v>0</v>
      </c>
    </row>
    <row r="153">
      <c r="A153" s="7" t="s">
        <v>129</v>
      </c>
      <c r="B153" s="7" t="s">
        <v>224</v>
      </c>
      <c r="C153" s="7">
        <v>1.0</v>
      </c>
      <c r="D153" s="59">
        <f t="shared" si="4"/>
        <v>0.0001155668554</v>
      </c>
      <c r="E153" s="7">
        <v>1.0</v>
      </c>
      <c r="F153" s="59">
        <f t="shared" si="5"/>
        <v>0.0002919708029</v>
      </c>
      <c r="G153" s="51">
        <f t="shared" si="6"/>
        <v>1</v>
      </c>
    </row>
    <row r="154">
      <c r="A154" s="7" t="s">
        <v>129</v>
      </c>
      <c r="B154" s="7" t="s">
        <v>266</v>
      </c>
      <c r="C154" s="7">
        <v>1.0</v>
      </c>
      <c r="D154" s="59">
        <f t="shared" si="4"/>
        <v>0.0001155668554</v>
      </c>
      <c r="E154" s="7">
        <v>0.0</v>
      </c>
      <c r="F154" s="59">
        <f t="shared" si="5"/>
        <v>0</v>
      </c>
      <c r="G154" s="51">
        <f t="shared" si="6"/>
        <v>0</v>
      </c>
    </row>
    <row r="155">
      <c r="A155" s="7" t="s">
        <v>129</v>
      </c>
      <c r="B155" s="7" t="s">
        <v>172</v>
      </c>
      <c r="C155" s="7">
        <v>1.0</v>
      </c>
      <c r="D155" s="59">
        <f t="shared" si="4"/>
        <v>0.0001155668554</v>
      </c>
      <c r="E155" s="7">
        <v>1.0</v>
      </c>
      <c r="F155" s="59">
        <f t="shared" si="5"/>
        <v>0.0002919708029</v>
      </c>
      <c r="G155" s="51">
        <f t="shared" si="6"/>
        <v>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86"/>
    <col customWidth="1" min="3" max="3" width="17.71"/>
    <col customWidth="1" min="4" max="4" width="17.29"/>
  </cols>
  <sheetData>
    <row r="1">
      <c r="A1" s="49" t="s">
        <v>137</v>
      </c>
      <c r="B1" s="49" t="s">
        <v>164</v>
      </c>
      <c r="C1" s="49" t="s">
        <v>139</v>
      </c>
      <c r="D1" s="49" t="s">
        <v>140</v>
      </c>
    </row>
    <row r="2">
      <c r="A2" s="7" t="s">
        <v>120</v>
      </c>
      <c r="B2" s="7" t="s">
        <v>166</v>
      </c>
      <c r="C2" s="7">
        <v>1293.0</v>
      </c>
      <c r="D2" s="59">
        <v>0.309</v>
      </c>
    </row>
    <row r="3">
      <c r="A3" s="7" t="s">
        <v>120</v>
      </c>
      <c r="B3" s="7" t="s">
        <v>167</v>
      </c>
      <c r="C3" s="7">
        <v>1273.0</v>
      </c>
      <c r="D3" s="59">
        <v>0.304</v>
      </c>
    </row>
    <row r="4">
      <c r="A4" s="7" t="s">
        <v>120</v>
      </c>
      <c r="B4" s="7" t="s">
        <v>168</v>
      </c>
      <c r="C4" s="7">
        <v>1063.0</v>
      </c>
      <c r="D4" s="59">
        <v>0.254</v>
      </c>
    </row>
    <row r="5">
      <c r="A5" s="7" t="s">
        <v>120</v>
      </c>
      <c r="B5" s="7" t="s">
        <v>149</v>
      </c>
      <c r="C5" s="7">
        <v>484.0</v>
      </c>
      <c r="D5" s="59">
        <v>0.116</v>
      </c>
    </row>
    <row r="6">
      <c r="A6" s="7" t="s">
        <v>120</v>
      </c>
      <c r="B6" s="7" t="s">
        <v>170</v>
      </c>
      <c r="C6" s="7">
        <v>72.0</v>
      </c>
      <c r="D6" s="59">
        <v>0.017</v>
      </c>
    </row>
    <row r="7">
      <c r="A7" s="7" t="s">
        <v>120</v>
      </c>
      <c r="B7" s="7" t="s">
        <v>172</v>
      </c>
      <c r="C7" s="7">
        <v>1.0</v>
      </c>
      <c r="D7" s="59">
        <v>0.0</v>
      </c>
    </row>
    <row r="8">
      <c r="D8" s="51"/>
    </row>
    <row r="9">
      <c r="D9" s="5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71"/>
    <col customWidth="1" min="4" max="4" width="17.29"/>
    <col customWidth="1" min="5" max="6" width="16.71"/>
  </cols>
  <sheetData>
    <row r="1">
      <c r="A1" s="49" t="s">
        <v>137</v>
      </c>
      <c r="B1" s="49" t="s">
        <v>201</v>
      </c>
      <c r="C1" s="49" t="s">
        <v>139</v>
      </c>
      <c r="D1" s="49" t="s">
        <v>140</v>
      </c>
      <c r="E1" s="58" t="s">
        <v>142</v>
      </c>
      <c r="F1" s="49" t="s">
        <v>143</v>
      </c>
      <c r="G1" s="49" t="s">
        <v>144</v>
      </c>
    </row>
    <row r="2">
      <c r="A2" s="7" t="s">
        <v>120</v>
      </c>
      <c r="B2" s="7" t="s">
        <v>203</v>
      </c>
      <c r="C2" s="7">
        <v>1228.0</v>
      </c>
      <c r="D2" s="59">
        <f t="shared" ref="D2:D6" si="1">C2/3635</f>
        <v>0.337826685</v>
      </c>
      <c r="E2" s="7">
        <v>429.0</v>
      </c>
      <c r="F2" s="59">
        <f t="shared" ref="F2:F6" si="2">E2/1290</f>
        <v>0.3325581395</v>
      </c>
      <c r="G2" s="51">
        <f t="shared" ref="G2:G6" si="3">E2/C2</f>
        <v>0.3493485342</v>
      </c>
    </row>
    <row r="3">
      <c r="A3" s="7" t="s">
        <v>120</v>
      </c>
      <c r="B3" s="7" t="s">
        <v>209</v>
      </c>
      <c r="C3" s="7">
        <v>1984.0</v>
      </c>
      <c r="D3" s="59">
        <f t="shared" si="1"/>
        <v>0.5458046768</v>
      </c>
      <c r="E3" s="7">
        <v>737.0</v>
      </c>
      <c r="F3" s="59">
        <f t="shared" si="2"/>
        <v>0.5713178295</v>
      </c>
      <c r="G3" s="51">
        <f t="shared" si="3"/>
        <v>0.3714717742</v>
      </c>
    </row>
    <row r="4">
      <c r="A4" s="7" t="s">
        <v>120</v>
      </c>
      <c r="B4" s="7" t="s">
        <v>212</v>
      </c>
      <c r="C4" s="7">
        <v>358.0</v>
      </c>
      <c r="D4" s="59">
        <f t="shared" si="1"/>
        <v>0.0984869326</v>
      </c>
      <c r="E4" s="7">
        <v>104.0</v>
      </c>
      <c r="F4" s="59">
        <f t="shared" si="2"/>
        <v>0.08062015504</v>
      </c>
      <c r="G4" s="51">
        <f t="shared" si="3"/>
        <v>0.2905027933</v>
      </c>
    </row>
    <row r="5">
      <c r="A5" s="7" t="s">
        <v>120</v>
      </c>
      <c r="B5" s="7" t="s">
        <v>214</v>
      </c>
      <c r="C5" s="7">
        <v>12.0</v>
      </c>
      <c r="D5" s="59">
        <f t="shared" si="1"/>
        <v>0.003301237964</v>
      </c>
      <c r="E5" s="7">
        <v>2.0</v>
      </c>
      <c r="F5" s="59">
        <f t="shared" si="2"/>
        <v>0.001550387597</v>
      </c>
      <c r="G5" s="51">
        <f t="shared" si="3"/>
        <v>0.1666666667</v>
      </c>
    </row>
    <row r="6">
      <c r="A6" s="7" t="s">
        <v>120</v>
      </c>
      <c r="B6" s="7" t="s">
        <v>216</v>
      </c>
      <c r="C6" s="7">
        <v>53.0</v>
      </c>
      <c r="D6" s="59">
        <f t="shared" si="1"/>
        <v>0.01458046768</v>
      </c>
      <c r="E6" s="7">
        <v>18.0</v>
      </c>
      <c r="F6" s="59">
        <f t="shared" si="2"/>
        <v>0.01395348837</v>
      </c>
      <c r="G6" s="51">
        <f t="shared" si="3"/>
        <v>0.3396226415</v>
      </c>
    </row>
    <row r="7">
      <c r="A7" s="7"/>
      <c r="B7" s="7"/>
      <c r="D7" s="51"/>
      <c r="E7" s="63"/>
      <c r="F7" s="51"/>
      <c r="G7" s="51"/>
    </row>
    <row r="8">
      <c r="A8" s="7"/>
      <c r="B8" s="7"/>
      <c r="D8" s="51"/>
      <c r="E8" s="63"/>
      <c r="F8" s="51"/>
      <c r="G8" s="51"/>
    </row>
    <row r="9">
      <c r="A9" s="7"/>
      <c r="B9" s="7"/>
      <c r="D9" s="51"/>
      <c r="E9" s="63"/>
      <c r="F9" s="51"/>
      <c r="G9" s="51"/>
    </row>
    <row r="10">
      <c r="A10" s="7"/>
      <c r="B10" s="7"/>
      <c r="D10" s="51"/>
      <c r="E10" s="63"/>
      <c r="F10" s="51"/>
      <c r="G10" s="51"/>
    </row>
    <row r="11">
      <c r="A11" s="7"/>
      <c r="B11" s="7"/>
      <c r="D11" s="51"/>
      <c r="E11" s="63"/>
      <c r="F11" s="51"/>
      <c r="G11" s="51"/>
    </row>
    <row r="12">
      <c r="A12" s="7"/>
      <c r="B12" s="7"/>
      <c r="D12" s="51"/>
      <c r="E12" s="63"/>
      <c r="F12" s="51"/>
      <c r="G12" s="51"/>
    </row>
  </sheetData>
  <drawing r:id="rId1"/>
</worksheet>
</file>