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20" yWindow="100" windowWidth="24440" windowHeight="12980"/>
  </bookViews>
  <sheets>
    <sheet name="Sheet1" sheetId="1" r:id="rId1"/>
    <sheet name="Sheet2" sheetId="2" r:id="rId2"/>
    <sheet name="Sheet3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9" i="1"/>
  <c r="E28"/>
  <c r="E27"/>
  <c r="E26"/>
  <c r="E25"/>
  <c r="G22"/>
  <c r="F22"/>
  <c r="E22"/>
  <c r="D22"/>
  <c r="C22"/>
  <c r="G21"/>
  <c r="F21"/>
  <c r="E21"/>
  <c r="D21"/>
  <c r="C21"/>
  <c r="G20"/>
  <c r="F20"/>
  <c r="E20"/>
  <c r="D20"/>
  <c r="C20"/>
  <c r="J18"/>
  <c r="I18"/>
  <c r="J14"/>
  <c r="I14"/>
  <c r="J12"/>
  <c r="I12"/>
  <c r="J10"/>
  <c r="I10"/>
  <c r="J8"/>
  <c r="I8"/>
  <c r="J6"/>
  <c r="I6"/>
</calcChain>
</file>

<file path=xl/sharedStrings.xml><?xml version="1.0" encoding="utf-8"?>
<sst xmlns="http://schemas.openxmlformats.org/spreadsheetml/2006/main" count="44" uniqueCount="37">
  <si>
    <t>Last</t>
  </si>
  <si>
    <t>First</t>
  </si>
  <si>
    <t>HW1</t>
  </si>
  <si>
    <t>HW2</t>
  </si>
  <si>
    <t>Bonus</t>
  </si>
  <si>
    <t>Score</t>
  </si>
  <si>
    <t>Letter</t>
  </si>
  <si>
    <t>F</t>
  </si>
  <si>
    <t>D</t>
  </si>
  <si>
    <t>C</t>
  </si>
  <si>
    <t>B</t>
  </si>
  <si>
    <t>A</t>
  </si>
  <si>
    <t>Average</t>
  </si>
  <si>
    <t>Median</t>
  </si>
  <si>
    <t>Submisions</t>
  </si>
  <si>
    <t>Grade</t>
  </si>
  <si>
    <t>Number</t>
  </si>
  <si>
    <t>CS 791G Grades</t>
  </si>
  <si>
    <t>Spring 2012</t>
  </si>
  <si>
    <t>HW3</t>
  </si>
  <si>
    <t>Presentation</t>
  </si>
  <si>
    <t>Eruvuru</t>
  </si>
  <si>
    <t>Haritha</t>
  </si>
  <si>
    <t>Ramakumar</t>
  </si>
  <si>
    <t>Meghana</t>
  </si>
  <si>
    <t>Tadepalli</t>
  </si>
  <si>
    <t>Vudepu</t>
  </si>
  <si>
    <t>Vamishi Krishna</t>
  </si>
  <si>
    <t>Williamson</t>
  </si>
  <si>
    <t>Matthew</t>
    <phoneticPr fontId="3" type="noConversion"/>
  </si>
  <si>
    <t>Wojciechowski</t>
    <phoneticPr fontId="3" type="noConversion"/>
  </si>
  <si>
    <t>Piotr</t>
    <phoneticPr fontId="3" type="noConversion"/>
  </si>
  <si>
    <t>Julian</t>
    <phoneticPr fontId="3" type="noConversion"/>
  </si>
  <si>
    <t>Dymacek</t>
    <phoneticPr fontId="3" type="noConversion"/>
  </si>
  <si>
    <t>Nitesh</t>
    <phoneticPr fontId="3" type="noConversion"/>
  </si>
  <si>
    <t>Critique</t>
    <phoneticPr fontId="3" type="noConversion"/>
  </si>
  <si>
    <t>A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</si>
</sst>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Verdana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1" xfId="0" applyFill="1" applyBorder="1"/>
    <xf numFmtId="0" fontId="0" fillId="3" borderId="17" xfId="0" applyFill="1" applyBorder="1" applyAlignment="1">
      <alignment horizontal="center"/>
    </xf>
    <xf numFmtId="0" fontId="0" fillId="3" borderId="2" xfId="0" applyFill="1" applyBorder="1"/>
    <xf numFmtId="0" fontId="0" fillId="3" borderId="18" xfId="0" applyFill="1" applyBorder="1" applyAlignment="1">
      <alignment horizontal="center"/>
    </xf>
    <xf numFmtId="0" fontId="0" fillId="4" borderId="15" xfId="0" applyFill="1" applyBorder="1"/>
    <xf numFmtId="0" fontId="0" fillId="4" borderId="16" xfId="0" applyFill="1" applyBorder="1"/>
    <xf numFmtId="0" fontId="0" fillId="5" borderId="0" xfId="0" applyFill="1" applyBorder="1"/>
    <xf numFmtId="0" fontId="0" fillId="5" borderId="3" xfId="0" applyFill="1" applyBorder="1"/>
    <xf numFmtId="0" fontId="0" fillId="0" borderId="0" xfId="0" applyFill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0" xfId="0" applyFill="1" applyBorder="1"/>
    <xf numFmtId="0" fontId="0" fillId="2" borderId="3" xfId="0" applyFill="1" applyBorder="1"/>
    <xf numFmtId="0" fontId="0" fillId="0" borderId="1" xfId="0" applyFont="1" applyBorder="1"/>
    <xf numFmtId="0" fontId="0" fillId="0" borderId="0" xfId="0" applyFont="1" applyBorder="1"/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J30"/>
  <sheetViews>
    <sheetView tabSelected="1" workbookViewId="0">
      <selection activeCell="I16" sqref="I16"/>
    </sheetView>
  </sheetViews>
  <sheetFormatPr baseColWidth="10" defaultColWidth="8.83203125" defaultRowHeight="14"/>
  <cols>
    <col min="1" max="1" width="12.6640625" bestFit="1" customWidth="1"/>
    <col min="2" max="2" width="15.33203125" bestFit="1" customWidth="1"/>
    <col min="6" max="6" width="9.1640625" customWidth="1"/>
    <col min="7" max="7" width="14.33203125" bestFit="1" customWidth="1"/>
  </cols>
  <sheetData>
    <row r="1" spans="1:10" ht="26.25" customHeight="1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6.25" customHeight="1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</row>
    <row r="4" spans="1:10" ht="15" thickBot="1"/>
    <row r="5" spans="1:10" ht="15" thickBot="1">
      <c r="A5" s="5" t="s">
        <v>0</v>
      </c>
      <c r="B5" s="6" t="s">
        <v>1</v>
      </c>
      <c r="C5" s="7" t="s">
        <v>2</v>
      </c>
      <c r="D5" s="10" t="s">
        <v>3</v>
      </c>
      <c r="E5" s="10" t="s">
        <v>19</v>
      </c>
      <c r="F5" s="37" t="s">
        <v>35</v>
      </c>
      <c r="G5" s="10" t="s">
        <v>20</v>
      </c>
      <c r="H5" s="9" t="s">
        <v>4</v>
      </c>
      <c r="I5" s="7" t="s">
        <v>5</v>
      </c>
      <c r="J5" s="9" t="s">
        <v>6</v>
      </c>
    </row>
    <row r="6" spans="1:10">
      <c r="A6" s="35" t="s">
        <v>21</v>
      </c>
      <c r="B6" s="36" t="s">
        <v>22</v>
      </c>
      <c r="C6" s="11">
        <v>18</v>
      </c>
      <c r="D6" s="31">
        <v>20</v>
      </c>
      <c r="E6" s="31">
        <v>17</v>
      </c>
      <c r="F6" s="33">
        <v>14</v>
      </c>
      <c r="G6" s="17">
        <v>17</v>
      </c>
      <c r="H6" s="19"/>
      <c r="I6" s="13">
        <f t="shared" ref="I6:I10" si="0">SUM(C6:H6)</f>
        <v>86</v>
      </c>
      <c r="J6" s="14" t="str">
        <f>VLOOKUP(I6, $A$25:$B$29, 2)</f>
        <v>A</v>
      </c>
    </row>
    <row r="7" spans="1:10">
      <c r="A7" s="35"/>
      <c r="B7" s="36"/>
      <c r="C7" s="11"/>
      <c r="D7" s="31"/>
      <c r="E7" s="31"/>
      <c r="F7" s="33"/>
      <c r="G7" s="17"/>
      <c r="H7" s="19"/>
      <c r="I7" s="13"/>
      <c r="J7" s="14"/>
    </row>
    <row r="8" spans="1:10">
      <c r="A8" s="1" t="s">
        <v>23</v>
      </c>
      <c r="B8" s="2" t="s">
        <v>24</v>
      </c>
      <c r="C8" s="11">
        <v>18</v>
      </c>
      <c r="D8" s="31">
        <v>13</v>
      </c>
      <c r="E8" s="31">
        <v>19</v>
      </c>
      <c r="F8" s="33">
        <v>13</v>
      </c>
      <c r="G8" s="17">
        <v>16</v>
      </c>
      <c r="H8" s="19"/>
      <c r="I8" s="13">
        <f t="shared" si="0"/>
        <v>79</v>
      </c>
      <c r="J8" s="14" t="str">
        <f>VLOOKUP(I8, $A$25:$B$29, 2)</f>
        <v>B</v>
      </c>
    </row>
    <row r="9" spans="1:10">
      <c r="A9" s="35"/>
      <c r="B9" s="36"/>
      <c r="C9" s="11"/>
      <c r="D9" s="31"/>
      <c r="E9" s="31"/>
      <c r="F9" s="33"/>
      <c r="G9" s="17"/>
      <c r="H9" s="19"/>
      <c r="I9" s="13"/>
      <c r="J9" s="14"/>
    </row>
    <row r="10" spans="1:10">
      <c r="A10" s="1" t="s">
        <v>33</v>
      </c>
      <c r="B10" s="21" t="s">
        <v>32</v>
      </c>
      <c r="C10" s="11">
        <v>20</v>
      </c>
      <c r="D10" s="31">
        <v>19</v>
      </c>
      <c r="E10" s="31">
        <v>18</v>
      </c>
      <c r="F10" s="33">
        <v>15</v>
      </c>
      <c r="G10" s="17">
        <v>20</v>
      </c>
      <c r="H10" s="19"/>
      <c r="I10" s="13">
        <f t="shared" si="0"/>
        <v>92</v>
      </c>
      <c r="J10" s="14" t="str">
        <f>VLOOKUP(I10, $A$25:$B$29, 2)</f>
        <v>A</v>
      </c>
    </row>
    <row r="11" spans="1:10">
      <c r="A11" s="35"/>
      <c r="B11" s="36"/>
      <c r="C11" s="11"/>
      <c r="D11" s="31"/>
      <c r="E11" s="31"/>
      <c r="F11" s="33"/>
      <c r="G11" s="17"/>
      <c r="H11" s="19"/>
      <c r="I11" s="13"/>
      <c r="J11" s="14"/>
    </row>
    <row r="12" spans="1:10">
      <c r="A12" s="1" t="s">
        <v>25</v>
      </c>
      <c r="B12" s="2" t="s">
        <v>34</v>
      </c>
      <c r="C12" s="11">
        <v>18</v>
      </c>
      <c r="D12" s="31">
        <v>20</v>
      </c>
      <c r="E12" s="31">
        <v>20</v>
      </c>
      <c r="F12" s="33">
        <v>15</v>
      </c>
      <c r="G12" s="17">
        <v>20</v>
      </c>
      <c r="H12" s="19"/>
      <c r="I12" s="13">
        <f>SUM(C12:H12)</f>
        <v>93</v>
      </c>
      <c r="J12" s="14" t="str">
        <f>VLOOKUP(I12, $A$25:$B$29, 2)</f>
        <v>A</v>
      </c>
    </row>
    <row r="13" spans="1:10">
      <c r="A13" s="35"/>
      <c r="B13" s="36"/>
      <c r="C13" s="11"/>
      <c r="D13" s="31"/>
      <c r="E13" s="31"/>
      <c r="F13" s="33"/>
      <c r="G13" s="17"/>
      <c r="H13" s="19"/>
      <c r="I13" s="13"/>
      <c r="J13" s="14"/>
    </row>
    <row r="14" spans="1:10">
      <c r="A14" s="1" t="s">
        <v>26</v>
      </c>
      <c r="B14" s="2" t="s">
        <v>27</v>
      </c>
      <c r="C14" s="11">
        <v>18</v>
      </c>
      <c r="D14" s="31">
        <v>16</v>
      </c>
      <c r="E14" s="31">
        <v>17</v>
      </c>
      <c r="F14" s="33">
        <v>12</v>
      </c>
      <c r="G14" s="17">
        <v>16</v>
      </c>
      <c r="H14" s="19"/>
      <c r="I14" s="13">
        <f t="shared" ref="I14:I18" si="1">SUM(C14:H14)</f>
        <v>79</v>
      </c>
      <c r="J14" s="14" t="str">
        <f>VLOOKUP(I14, $A$25:$B$29, 2)</f>
        <v>B</v>
      </c>
    </row>
    <row r="15" spans="1:10">
      <c r="A15" s="35"/>
      <c r="B15" s="36"/>
      <c r="C15" s="11"/>
      <c r="D15" s="31"/>
      <c r="E15" s="31"/>
      <c r="F15" s="33"/>
      <c r="G15" s="17"/>
      <c r="H15" s="19"/>
      <c r="I15" s="13"/>
      <c r="J15" s="14"/>
    </row>
    <row r="16" spans="1:10" ht="15" thickBot="1">
      <c r="A16" s="3" t="s">
        <v>28</v>
      </c>
      <c r="B16" s="2" t="s">
        <v>29</v>
      </c>
      <c r="C16" s="11">
        <v>19</v>
      </c>
      <c r="D16" s="31">
        <v>19</v>
      </c>
      <c r="E16" s="31">
        <v>20</v>
      </c>
      <c r="F16" s="33">
        <v>18</v>
      </c>
      <c r="G16" s="17">
        <v>20</v>
      </c>
      <c r="H16" s="19"/>
      <c r="I16" s="13">
        <v>96</v>
      </c>
      <c r="J16" s="14" t="s">
        <v>36</v>
      </c>
    </row>
    <row r="17" spans="1:10">
      <c r="A17" s="35"/>
      <c r="B17" s="36"/>
      <c r="C17" s="11"/>
      <c r="D17" s="31"/>
      <c r="E17" s="31"/>
      <c r="F17" s="33"/>
      <c r="G17" s="17"/>
      <c r="H17" s="19"/>
      <c r="I17" s="13"/>
      <c r="J17" s="14"/>
    </row>
    <row r="18" spans="1:10" ht="15" thickBot="1">
      <c r="A18" t="s">
        <v>30</v>
      </c>
      <c r="B18" s="4" t="s">
        <v>31</v>
      </c>
      <c r="C18" s="12">
        <v>19</v>
      </c>
      <c r="D18" s="32">
        <v>15</v>
      </c>
      <c r="E18" s="32">
        <v>14</v>
      </c>
      <c r="F18" s="34"/>
      <c r="G18" s="18">
        <v>15</v>
      </c>
      <c r="H18" s="20">
        <v>3</v>
      </c>
      <c r="I18" s="15">
        <f t="shared" si="1"/>
        <v>66</v>
      </c>
      <c r="J18" s="16" t="str">
        <f>VLOOKUP(I18, $A$25:$B$29, 2)</f>
        <v>B</v>
      </c>
    </row>
    <row r="19" spans="1:10">
      <c r="F19" s="21"/>
    </row>
    <row r="20" spans="1:10">
      <c r="B20" t="s">
        <v>14</v>
      </c>
      <c r="C20">
        <f>COUNTIF(C6, "&gt;0")+COUNTIF(C8,"&gt;0")+COUNTIF(C10,"&gt;0")+COUNTIF(C12,"&gt;0")+COUNTIF(C14,"&gt;0")+COUNTIF(C18,"&gt;0")</f>
        <v>6</v>
      </c>
      <c r="D20">
        <f t="shared" ref="D20:G20" si="2">COUNTIF(D6, "&gt;0")+COUNTIF(D8,"&gt;0")+COUNTIF(D10,"&gt;0")+COUNTIF(D12,"&gt;0")+COUNTIF(D14,"&gt;0")+COUNTIF(D18,"&gt;0")</f>
        <v>6</v>
      </c>
      <c r="E20">
        <f t="shared" si="2"/>
        <v>6</v>
      </c>
      <c r="F20">
        <f t="shared" si="2"/>
        <v>5</v>
      </c>
      <c r="G20">
        <f t="shared" si="2"/>
        <v>6</v>
      </c>
    </row>
    <row r="21" spans="1:10">
      <c r="B21" t="s">
        <v>12</v>
      </c>
      <c r="C21">
        <f>AVERAGE(C6,C8,C10,C12,C14,C18)</f>
        <v>18.5</v>
      </c>
      <c r="D21">
        <f t="shared" ref="D21:G21" si="3">AVERAGE(D6,D8,D10,D12,D14,D18)</f>
        <v>17.166666666666668</v>
      </c>
      <c r="E21">
        <f t="shared" si="3"/>
        <v>17.5</v>
      </c>
      <c r="F21">
        <f t="shared" si="3"/>
        <v>13.8</v>
      </c>
      <c r="G21">
        <f t="shared" si="3"/>
        <v>17.333333333333332</v>
      </c>
    </row>
    <row r="22" spans="1:10">
      <c r="B22" t="s">
        <v>13</v>
      </c>
      <c r="C22">
        <f>MEDIAN(C6,C8,C10,C12,C14,C18)</f>
        <v>18</v>
      </c>
      <c r="D22">
        <f t="shared" ref="D22:G22" si="4">MEDIAN(D6,D8,D10,D12,D14,D18)</f>
        <v>17.5</v>
      </c>
      <c r="E22">
        <f t="shared" si="4"/>
        <v>17.5</v>
      </c>
      <c r="F22">
        <f t="shared" si="4"/>
        <v>14</v>
      </c>
      <c r="G22">
        <f t="shared" si="4"/>
        <v>16.5</v>
      </c>
    </row>
    <row r="23" spans="1:10" ht="15" thickBot="1"/>
    <row r="24" spans="1:10" ht="15" thickBot="1">
      <c r="A24" s="8" t="s">
        <v>5</v>
      </c>
      <c r="B24" s="9" t="s">
        <v>6</v>
      </c>
      <c r="D24" s="22" t="s">
        <v>15</v>
      </c>
      <c r="E24" s="23" t="s">
        <v>16</v>
      </c>
    </row>
    <row r="25" spans="1:10">
      <c r="A25" s="24">
        <v>0</v>
      </c>
      <c r="B25" s="25" t="s">
        <v>7</v>
      </c>
      <c r="D25" s="26" t="s">
        <v>11</v>
      </c>
      <c r="E25" s="27">
        <f>COUNTIF($J$6:$J$18,"A")</f>
        <v>4</v>
      </c>
    </row>
    <row r="26" spans="1:10">
      <c r="A26" s="26">
        <v>45</v>
      </c>
      <c r="B26" s="27" t="s">
        <v>8</v>
      </c>
      <c r="D26" s="26" t="s">
        <v>10</v>
      </c>
      <c r="E26" s="27">
        <f>COUNTIF($J$6:$J$18,"B")</f>
        <v>3</v>
      </c>
    </row>
    <row r="27" spans="1:10">
      <c r="A27" s="26">
        <v>50</v>
      </c>
      <c r="B27" s="27" t="s">
        <v>9</v>
      </c>
      <c r="D27" s="26" t="s">
        <v>9</v>
      </c>
      <c r="E27" s="27">
        <f>COUNTIF($J$6:$J$18,"C")</f>
        <v>0</v>
      </c>
    </row>
    <row r="28" spans="1:10">
      <c r="A28" s="26">
        <v>65</v>
      </c>
      <c r="B28" s="27" t="s">
        <v>10</v>
      </c>
      <c r="D28" s="26" t="s">
        <v>8</v>
      </c>
      <c r="E28" s="27">
        <f>COUNTIF($J$6:$J$18,"D")</f>
        <v>0</v>
      </c>
    </row>
    <row r="29" spans="1:10" ht="15" thickBot="1">
      <c r="A29" s="28">
        <v>80</v>
      </c>
      <c r="B29" s="29" t="s">
        <v>11</v>
      </c>
      <c r="D29" s="28" t="s">
        <v>7</v>
      </c>
      <c r="E29" s="29">
        <f>COUNTIF($J$6:$J$18,"F")</f>
        <v>0</v>
      </c>
    </row>
    <row r="30" spans="1:10">
      <c r="A30" s="30"/>
      <c r="B30" s="30"/>
    </row>
  </sheetData>
  <mergeCells count="2">
    <mergeCell ref="A1:J1"/>
    <mergeCell ref="A2:J2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K. Subramani</cp:lastModifiedBy>
  <dcterms:created xsi:type="dcterms:W3CDTF">2010-08-31T18:23:21Z</dcterms:created>
  <dcterms:modified xsi:type="dcterms:W3CDTF">2012-05-07T14:57:38Z</dcterms:modified>
</cp:coreProperties>
</file>